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\Documents\Documents\SIRA\Recreation Club\"/>
    </mc:Choice>
  </mc:AlternateContent>
  <xr:revisionPtr revIDLastSave="0" documentId="8_{7F3848C4-402F-4964-A6D4-F36A1C654F75}" xr6:coauthVersionLast="47" xr6:coauthVersionMax="47" xr10:uidLastSave="{00000000-0000-0000-0000-000000000000}"/>
  <bookViews>
    <workbookView xWindow="760" yWindow="760" windowWidth="14400" windowHeight="7270" xr2:uid="{E5556275-E42E-491C-BE4D-872A3FF337E5}"/>
  </bookViews>
  <sheets>
    <sheet name="All periods" sheetId="1" r:id="rId1"/>
    <sheet name="Totals to Nov 2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" l="1"/>
  <c r="C35" i="2" s="1"/>
  <c r="C11" i="2"/>
  <c r="F32" i="1" l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5" i="1"/>
  <c r="F14" i="1"/>
  <c r="F13" i="1"/>
  <c r="F5" i="1"/>
  <c r="F6" i="1"/>
  <c r="F7" i="1"/>
  <c r="F8" i="1"/>
  <c r="F9" i="1"/>
  <c r="F10" i="1"/>
  <c r="F4" i="1"/>
  <c r="F11" i="1" l="1"/>
  <c r="C33" i="1" l="1"/>
  <c r="F33" i="1" s="1"/>
  <c r="C25" i="1"/>
  <c r="F25" i="1" s="1"/>
  <c r="C16" i="1"/>
  <c r="F16" i="1" s="1"/>
  <c r="F34" i="1" s="1"/>
  <c r="F35" i="1" s="1"/>
  <c r="C11" i="1"/>
  <c r="E34" i="1"/>
  <c r="E11" i="1"/>
  <c r="C34" i="1" l="1"/>
  <c r="C35" i="1" s="1"/>
  <c r="D11" i="1"/>
  <c r="E35" i="1"/>
  <c r="D34" i="1"/>
  <c r="D35" i="1" l="1"/>
</calcChain>
</file>

<file path=xl/sharedStrings.xml><?xml version="1.0" encoding="utf-8"?>
<sst xmlns="http://schemas.openxmlformats.org/spreadsheetml/2006/main" count="76" uniqueCount="40">
  <si>
    <t>Recreation Club</t>
  </si>
  <si>
    <t>$</t>
  </si>
  <si>
    <t>Income</t>
  </si>
  <si>
    <t>Donations</t>
  </si>
  <si>
    <t>Donations to 2C play</t>
  </si>
  <si>
    <t>Ticket sales</t>
  </si>
  <si>
    <t>CBP grant - Recreation club</t>
  </si>
  <si>
    <t>Cafe sales</t>
  </si>
  <si>
    <t>Festival workshops/stalls</t>
  </si>
  <si>
    <t>Total Income</t>
  </si>
  <si>
    <t>Expenses</t>
  </si>
  <si>
    <t>Bank charges</t>
  </si>
  <si>
    <t>Cleaning</t>
  </si>
  <si>
    <t>Two Catherines Play - development</t>
  </si>
  <si>
    <t>Two Catherines - workshops</t>
  </si>
  <si>
    <t>Cafe wares and set up</t>
  </si>
  <si>
    <t>Cafe barista</t>
  </si>
  <si>
    <t>Cafe supplies</t>
  </si>
  <si>
    <t>Coffee machine</t>
  </si>
  <si>
    <t>Cafe helpers</t>
  </si>
  <si>
    <t>Cafe bakers</t>
  </si>
  <si>
    <t>Cafe hall hire</t>
  </si>
  <si>
    <t>Table tennis hall hire</t>
  </si>
  <si>
    <t>Table tennis other</t>
  </si>
  <si>
    <t>Folk dancing hall hire</t>
  </si>
  <si>
    <t>Other Rec club activity - hall hire</t>
  </si>
  <si>
    <t>Other Rec club activity - performance</t>
  </si>
  <si>
    <t>Other Rec club activity - hire and supplies</t>
  </si>
  <si>
    <t>Festival of Making setup &amp; materials</t>
  </si>
  <si>
    <t>Festival - Hall hire</t>
  </si>
  <si>
    <t>Festival - other</t>
  </si>
  <si>
    <t>Comm Hall awnings</t>
  </si>
  <si>
    <t>Total Expenses</t>
  </si>
  <si>
    <t>Net Profit/(Loss)</t>
  </si>
  <si>
    <t>YE2022</t>
  </si>
  <si>
    <t>YE2021</t>
  </si>
  <si>
    <t>YE2023</t>
  </si>
  <si>
    <t>to Nov</t>
  </si>
  <si>
    <t>Other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</si>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</sst>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3" fillId="2" borderId="0" xfId="0" applyNumberFormat="1" applyFont="1" applyFill="1" applyAlignment="1">
      <alignment horizontal="left" vertical="top"/>
    </xf>
    <xf numFmtId="165" fontId="2" fillId="0" borderId="0" xfId="1" applyNumberFormat="1" applyFont="1" applyAlignment="1">
      <alignment horizontal="center"/>
    </xf>
    <xf numFmtId="49" fontId="2" fillId="2" borderId="0" xfId="0" applyNumberFormat="1" applyFont="1" applyFill="1" applyAlignment="1">
      <alignment horizontal="left" vertical="top"/>
    </xf>
    <xf numFmtId="49" fontId="5" fillId="2" borderId="0" xfId="0" applyNumberFormat="1" applyFont="1" applyFill="1" applyAlignment="1">
      <alignment horizontal="left" vertical="top"/>
    </xf>
    <xf numFmtId="165" fontId="5" fillId="2" borderId="0" xfId="1" applyNumberFormat="1" applyFont="1" applyFill="1" applyAlignment="1">
      <alignment horizontal="right" vertical="top"/>
    </xf>
    <xf numFmtId="0" fontId="1" fillId="0" borderId="0" xfId="0" applyFont="1" applyAlignment="1">
      <alignment vertical="top" wrapText="1"/>
    </xf>
    <xf numFmtId="165" fontId="5" fillId="2" borderId="1" xfId="1" applyNumberFormat="1" applyFont="1" applyFill="1" applyBorder="1" applyAlignment="1">
      <alignment horizontal="right" vertical="top"/>
    </xf>
    <xf numFmtId="165" fontId="5" fillId="2" borderId="2" xfId="1" applyNumberFormat="1" applyFont="1" applyFill="1" applyBorder="1" applyAlignment="1">
      <alignment horizontal="right" vertical="top"/>
    </xf>
  </cellXfs>
  <cellStyles count="2">
    <cellStyle name="Comma 2 2" xfId="1" xr:uid="{9D3CBB93-08CC-4F01-9BF6-109A6E8EC5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yd/Google%20Drive/SIRA/Management%20accounts/YE2022/2022%2006%20SIRA%20Mngmt%20accounts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for AR"/>
      <sheetName val="EW &amp; Rec Club activities"/>
      <sheetName val="Month P&amp;L with budget"/>
      <sheetName val="YTD P&amp;L with budget"/>
      <sheetName val="Sydney Water Charge analysis"/>
      <sheetName val="Activity P&amp;L"/>
      <sheetName val="BS for AR"/>
      <sheetName val="Balance sheet"/>
      <sheetName val="Debtors &amp; creditors"/>
    </sheetNames>
    <sheetDataSet>
      <sheetData sheetId="0"/>
      <sheetData sheetId="1"/>
      <sheetData sheetId="2"/>
      <sheetData sheetId="3"/>
      <sheetData sheetId="4"/>
      <sheetData sheetId="5">
        <row r="65">
          <cell r="C65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71E5-2028-428C-946F-714F3225BEC2}">
  <dimension ref="A1:F36"/>
  <sheetViews>
    <sheetView tabSelected="1" workbookViewId="0"/>
  </sheetViews>
  <sheetFormatPr defaultRowHeight="14.5" x14ac:dyDescent="0.35"/>
  <cols>
    <col min="2" max="2" width="32.08984375" customWidth="1"/>
    <col min="3" max="3" width="12" customWidth="1"/>
    <col min="4" max="4" width="10.81640625" customWidth="1"/>
  </cols>
  <sheetData>
    <row r="1" spans="1:6" x14ac:dyDescent="0.35">
      <c r="A1" s="1"/>
      <c r="B1" s="2"/>
      <c r="C1" s="2" t="s">
        <v>36</v>
      </c>
      <c r="D1" s="2" t="s">
        <v>34</v>
      </c>
      <c r="E1" s="2" t="s">
        <v>35</v>
      </c>
      <c r="F1" s="2" t="s">
        <v>39</v>
      </c>
    </row>
    <row r="2" spans="1:6" x14ac:dyDescent="0.35">
      <c r="A2" s="3" t="s">
        <v>0</v>
      </c>
      <c r="B2" s="2"/>
      <c r="C2" s="4" t="s">
        <v>37</v>
      </c>
      <c r="D2" s="4" t="s">
        <v>1</v>
      </c>
      <c r="E2" s="4" t="s">
        <v>1</v>
      </c>
      <c r="F2" s="4"/>
    </row>
    <row r="3" spans="1:6" x14ac:dyDescent="0.35">
      <c r="A3" s="5" t="s">
        <v>2</v>
      </c>
      <c r="C3" s="7"/>
      <c r="D3" s="7"/>
      <c r="E3" s="7"/>
      <c r="F3" s="7"/>
    </row>
    <row r="4" spans="1:6" x14ac:dyDescent="0.35">
      <c r="A4" s="8"/>
      <c r="B4" s="6" t="s">
        <v>3</v>
      </c>
      <c r="C4" s="7">
        <v>150</v>
      </c>
      <c r="D4" s="7">
        <v>2644</v>
      </c>
      <c r="E4" s="7">
        <v>750</v>
      </c>
      <c r="F4" s="7">
        <f>SUM(C4:E4)</f>
        <v>3544</v>
      </c>
    </row>
    <row r="5" spans="1:6" x14ac:dyDescent="0.35">
      <c r="A5" s="8"/>
      <c r="B5" s="6" t="s">
        <v>4</v>
      </c>
      <c r="C5" s="7">
        <v>0</v>
      </c>
      <c r="D5" s="7">
        <v>1000</v>
      </c>
      <c r="E5" s="7"/>
      <c r="F5" s="7">
        <f t="shared" ref="F5:F10" si="0">SUM(C5:E5)</f>
        <v>1000</v>
      </c>
    </row>
    <row r="6" spans="1:6" x14ac:dyDescent="0.35">
      <c r="A6" s="8"/>
      <c r="B6" s="6" t="s">
        <v>5</v>
      </c>
      <c r="C6" s="7">
        <v>888.95</v>
      </c>
      <c r="D6" s="7">
        <v>1649</v>
      </c>
      <c r="E6" s="7"/>
      <c r="F6" s="7">
        <f t="shared" si="0"/>
        <v>2537.9499999999998</v>
      </c>
    </row>
    <row r="7" spans="1:6" x14ac:dyDescent="0.35">
      <c r="A7" s="8"/>
      <c r="B7" s="6" t="s">
        <v>6</v>
      </c>
      <c r="C7" s="7">
        <v>0</v>
      </c>
      <c r="D7" s="7">
        <v>27932</v>
      </c>
      <c r="E7" s="7">
        <v>7406.39</v>
      </c>
      <c r="F7" s="7">
        <f t="shared" si="0"/>
        <v>35338.39</v>
      </c>
    </row>
    <row r="8" spans="1:6" x14ac:dyDescent="0.35">
      <c r="A8" s="8"/>
      <c r="B8" s="6" t="s">
        <v>38</v>
      </c>
      <c r="C8" s="7">
        <v>500</v>
      </c>
      <c r="D8" s="7"/>
      <c r="E8" s="7"/>
      <c r="F8" s="7">
        <f t="shared" si="0"/>
        <v>500</v>
      </c>
    </row>
    <row r="9" spans="1:6" x14ac:dyDescent="0.35">
      <c r="A9" s="8"/>
      <c r="B9" s="6" t="s">
        <v>7</v>
      </c>
      <c r="C9" s="7">
        <v>4962.8599999999997</v>
      </c>
      <c r="D9" s="7">
        <v>10130</v>
      </c>
      <c r="E9" s="7">
        <v>16994.87</v>
      </c>
      <c r="F9" s="7">
        <f t="shared" si="0"/>
        <v>32087.73</v>
      </c>
    </row>
    <row r="10" spans="1:6" x14ac:dyDescent="0.35">
      <c r="A10" s="8"/>
      <c r="B10" s="6" t="s">
        <v>8</v>
      </c>
      <c r="C10" s="7">
        <v>167.26</v>
      </c>
      <c r="D10" s="7">
        <v>110</v>
      </c>
      <c r="E10" s="7">
        <v>965</v>
      </c>
      <c r="F10" s="7">
        <f t="shared" si="0"/>
        <v>1242.26</v>
      </c>
    </row>
    <row r="11" spans="1:6" x14ac:dyDescent="0.35">
      <c r="A11" s="8"/>
      <c r="B11" s="6" t="s">
        <v>9</v>
      </c>
      <c r="C11" s="9">
        <f>SUM(C4:C10)</f>
        <v>6669.07</v>
      </c>
      <c r="D11" s="9">
        <f>SUM(D4:D10)</f>
        <v>43465</v>
      </c>
      <c r="E11" s="9">
        <f>SUM(E4:E10)</f>
        <v>26116.26</v>
      </c>
      <c r="F11" s="9">
        <f>SUM(F4:F10)</f>
        <v>76250.329999999987</v>
      </c>
    </row>
    <row r="12" spans="1:6" x14ac:dyDescent="0.35">
      <c r="A12" s="5" t="s">
        <v>10</v>
      </c>
      <c r="C12" s="7"/>
      <c r="D12" s="7"/>
      <c r="E12" s="7"/>
      <c r="F12" s="7"/>
    </row>
    <row r="13" spans="1:6" x14ac:dyDescent="0.35">
      <c r="A13" s="8"/>
      <c r="B13" s="6" t="s">
        <v>11</v>
      </c>
      <c r="C13" s="7">
        <v>40.049999999999997</v>
      </c>
      <c r="D13" s="7">
        <v>126</v>
      </c>
      <c r="E13" s="7">
        <v>127.99</v>
      </c>
      <c r="F13" s="7">
        <f t="shared" ref="F13:F33" si="1">SUM(C13:E13)</f>
        <v>294.04000000000002</v>
      </c>
    </row>
    <row r="14" spans="1:6" x14ac:dyDescent="0.35">
      <c r="A14" s="8"/>
      <c r="B14" s="6" t="s">
        <v>12</v>
      </c>
      <c r="C14" s="7">
        <v>0</v>
      </c>
      <c r="D14" s="7">
        <v>140</v>
      </c>
      <c r="E14" s="7"/>
      <c r="F14" s="7">
        <f t="shared" si="1"/>
        <v>140</v>
      </c>
    </row>
    <row r="15" spans="1:6" x14ac:dyDescent="0.35">
      <c r="A15" s="8"/>
      <c r="B15" s="6" t="s">
        <v>13</v>
      </c>
      <c r="C15" s="7">
        <v>3500</v>
      </c>
      <c r="D15" s="7">
        <v>600</v>
      </c>
      <c r="E15" s="7"/>
      <c r="F15" s="7">
        <f t="shared" si="1"/>
        <v>4100</v>
      </c>
    </row>
    <row r="16" spans="1:6" x14ac:dyDescent="0.35">
      <c r="A16" s="8"/>
      <c r="B16" s="6" t="s">
        <v>14</v>
      </c>
      <c r="C16" s="7">
        <f>'[1]Activity P&amp;L'!C52</f>
        <v>0</v>
      </c>
      <c r="D16" s="7">
        <v>440</v>
      </c>
      <c r="E16" s="7"/>
      <c r="F16" s="7">
        <f t="shared" si="1"/>
        <v>440</v>
      </c>
    </row>
    <row r="17" spans="1:6" x14ac:dyDescent="0.35">
      <c r="A17" s="8"/>
      <c r="B17" s="6" t="s">
        <v>15</v>
      </c>
      <c r="C17" s="7">
        <v>64.03</v>
      </c>
      <c r="D17" s="7">
        <v>1649</v>
      </c>
      <c r="E17" s="7">
        <v>2904.38</v>
      </c>
      <c r="F17" s="7">
        <f t="shared" si="1"/>
        <v>4617.41</v>
      </c>
    </row>
    <row r="18" spans="1:6" x14ac:dyDescent="0.35">
      <c r="A18" s="8"/>
      <c r="B18" s="6" t="s">
        <v>16</v>
      </c>
      <c r="C18" s="7">
        <v>835</v>
      </c>
      <c r="D18" s="7">
        <v>1994</v>
      </c>
      <c r="E18" s="7">
        <v>2800</v>
      </c>
      <c r="F18" s="7">
        <f t="shared" si="1"/>
        <v>5629</v>
      </c>
    </row>
    <row r="19" spans="1:6" x14ac:dyDescent="0.35">
      <c r="A19" s="8"/>
      <c r="B19" s="6" t="s">
        <v>17</v>
      </c>
      <c r="C19" s="7">
        <v>827.78</v>
      </c>
      <c r="D19" s="7">
        <v>1538</v>
      </c>
      <c r="E19" s="7">
        <v>3075.25</v>
      </c>
      <c r="F19" s="7">
        <f t="shared" si="1"/>
        <v>5441.03</v>
      </c>
    </row>
    <row r="20" spans="1:6" x14ac:dyDescent="0.35">
      <c r="A20" s="8"/>
      <c r="B20" s="6" t="s">
        <v>18</v>
      </c>
      <c r="C20" s="7">
        <v>0</v>
      </c>
      <c r="D20" s="7">
        <v>0</v>
      </c>
      <c r="E20" s="7">
        <v>750</v>
      </c>
      <c r="F20" s="7">
        <f t="shared" si="1"/>
        <v>750</v>
      </c>
    </row>
    <row r="21" spans="1:6" x14ac:dyDescent="0.35">
      <c r="A21" s="8"/>
      <c r="B21" s="6" t="s">
        <v>19</v>
      </c>
      <c r="C21" s="7">
        <v>766.25</v>
      </c>
      <c r="D21" s="7">
        <v>3302</v>
      </c>
      <c r="E21" s="7">
        <v>3052.5</v>
      </c>
      <c r="F21" s="7">
        <f t="shared" si="1"/>
        <v>7120.75</v>
      </c>
    </row>
    <row r="22" spans="1:6" x14ac:dyDescent="0.35">
      <c r="A22" s="8"/>
      <c r="B22" s="6" t="s">
        <v>20</v>
      </c>
      <c r="C22" s="7">
        <v>986.5</v>
      </c>
      <c r="D22" s="7">
        <v>2807</v>
      </c>
      <c r="E22" s="7">
        <v>3872.65</v>
      </c>
      <c r="F22" s="7">
        <f t="shared" si="1"/>
        <v>7666.15</v>
      </c>
    </row>
    <row r="23" spans="1:6" x14ac:dyDescent="0.35">
      <c r="A23" s="8"/>
      <c r="B23" s="6" t="s">
        <v>21</v>
      </c>
      <c r="C23" s="7">
        <v>200</v>
      </c>
      <c r="D23" s="7">
        <v>860</v>
      </c>
      <c r="E23" s="7">
        <v>585</v>
      </c>
      <c r="F23" s="7">
        <f t="shared" si="1"/>
        <v>1645</v>
      </c>
    </row>
    <row r="24" spans="1:6" x14ac:dyDescent="0.35">
      <c r="A24" s="8"/>
      <c r="B24" s="6" t="s">
        <v>22</v>
      </c>
      <c r="C24" s="7">
        <v>60</v>
      </c>
      <c r="D24" s="7">
        <v>520</v>
      </c>
      <c r="E24" s="7">
        <v>660</v>
      </c>
      <c r="F24" s="7">
        <f t="shared" si="1"/>
        <v>1240</v>
      </c>
    </row>
    <row r="25" spans="1:6" x14ac:dyDescent="0.35">
      <c r="A25" s="8"/>
      <c r="B25" s="6" t="s">
        <v>23</v>
      </c>
      <c r="C25" s="7">
        <f>'[1]Activity P&amp;L'!C60</f>
        <v>0</v>
      </c>
      <c r="D25" s="7">
        <v>24</v>
      </c>
      <c r="E25" s="7"/>
      <c r="F25" s="7">
        <f t="shared" si="1"/>
        <v>24</v>
      </c>
    </row>
    <row r="26" spans="1:6" x14ac:dyDescent="0.35">
      <c r="A26" s="8"/>
      <c r="B26" s="6" t="s">
        <v>24</v>
      </c>
      <c r="C26" s="7">
        <v>30</v>
      </c>
      <c r="D26" s="7">
        <v>120</v>
      </c>
      <c r="E26" s="7">
        <v>60</v>
      </c>
      <c r="F26" s="7">
        <f t="shared" si="1"/>
        <v>210</v>
      </c>
    </row>
    <row r="27" spans="1:6" x14ac:dyDescent="0.35">
      <c r="A27" s="8"/>
      <c r="B27" s="6" t="s">
        <v>25</v>
      </c>
      <c r="C27" s="7">
        <v>0</v>
      </c>
      <c r="D27" s="7">
        <v>0</v>
      </c>
      <c r="E27" s="7">
        <v>0</v>
      </c>
      <c r="F27" s="7">
        <f t="shared" si="1"/>
        <v>0</v>
      </c>
    </row>
    <row r="28" spans="1:6" x14ac:dyDescent="0.35">
      <c r="A28" s="8"/>
      <c r="B28" s="6" t="s">
        <v>26</v>
      </c>
      <c r="C28" s="7">
        <v>780</v>
      </c>
      <c r="D28" s="7">
        <v>2140</v>
      </c>
      <c r="E28" s="7">
        <v>500</v>
      </c>
      <c r="F28" s="7">
        <f t="shared" si="1"/>
        <v>3420</v>
      </c>
    </row>
    <row r="29" spans="1:6" x14ac:dyDescent="0.35">
      <c r="A29" s="8"/>
      <c r="B29" s="6" t="s">
        <v>27</v>
      </c>
      <c r="C29" s="7">
        <v>180</v>
      </c>
      <c r="D29" s="7">
        <v>140</v>
      </c>
      <c r="E29" s="7">
        <v>69.010000000000005</v>
      </c>
      <c r="F29" s="7">
        <f t="shared" si="1"/>
        <v>389.01</v>
      </c>
    </row>
    <row r="30" spans="1:6" x14ac:dyDescent="0.35">
      <c r="A30" s="8"/>
      <c r="B30" s="6" t="s">
        <v>28</v>
      </c>
      <c r="C30" s="7">
        <v>0</v>
      </c>
      <c r="D30" s="7">
        <v>0</v>
      </c>
      <c r="E30" s="7">
        <v>928.71</v>
      </c>
      <c r="F30" s="7">
        <f t="shared" si="1"/>
        <v>928.71</v>
      </c>
    </row>
    <row r="31" spans="1:6" x14ac:dyDescent="0.35">
      <c r="A31" s="8"/>
      <c r="B31" s="6" t="s">
        <v>29</v>
      </c>
      <c r="C31" s="7">
        <v>0</v>
      </c>
      <c r="D31" s="7">
        <v>0</v>
      </c>
      <c r="E31" s="7">
        <v>895</v>
      </c>
      <c r="F31" s="7">
        <f t="shared" si="1"/>
        <v>895</v>
      </c>
    </row>
    <row r="32" spans="1:6" x14ac:dyDescent="0.35">
      <c r="A32" s="8"/>
      <c r="B32" s="6" t="s">
        <v>30</v>
      </c>
      <c r="C32" s="7">
        <v>583.91</v>
      </c>
      <c r="D32" s="7">
        <v>142</v>
      </c>
      <c r="E32" s="7">
        <v>100</v>
      </c>
      <c r="F32" s="7">
        <f t="shared" si="1"/>
        <v>825.91</v>
      </c>
    </row>
    <row r="33" spans="1:6" x14ac:dyDescent="0.35">
      <c r="A33" s="8"/>
      <c r="B33" s="6" t="s">
        <v>31</v>
      </c>
      <c r="C33" s="7">
        <f>'[1]Activity P&amp;L'!C65</f>
        <v>0</v>
      </c>
      <c r="D33" s="7">
        <v>27932</v>
      </c>
      <c r="E33" s="7">
        <v>0</v>
      </c>
      <c r="F33" s="7">
        <f t="shared" si="1"/>
        <v>27932</v>
      </c>
    </row>
    <row r="34" spans="1:6" x14ac:dyDescent="0.35">
      <c r="A34" s="8"/>
      <c r="B34" s="6" t="s">
        <v>32</v>
      </c>
      <c r="C34" s="9">
        <f>SUM(C13:C33)</f>
        <v>8853.52</v>
      </c>
      <c r="D34" s="9">
        <f>SUM(D13:D33)</f>
        <v>44474</v>
      </c>
      <c r="E34" s="9">
        <f>SUM(E13:E33)</f>
        <v>20380.489999999998</v>
      </c>
      <c r="F34" s="9">
        <f>SUM(F13:F33)</f>
        <v>73708.010000000009</v>
      </c>
    </row>
    <row r="35" spans="1:6" ht="15" thickBot="1" x14ac:dyDescent="0.4">
      <c r="A35" s="5" t="s">
        <v>33</v>
      </c>
      <c r="C35" s="10">
        <f>C11-C34</f>
        <v>-2184.4500000000007</v>
      </c>
      <c r="D35" s="10">
        <f>D11-D34</f>
        <v>-1009</v>
      </c>
      <c r="E35" s="10">
        <f>E11-E34</f>
        <v>5735.77</v>
      </c>
      <c r="F35" s="10">
        <f>F11-F34</f>
        <v>2542.3199999999779</v>
      </c>
    </row>
    <row r="36" spans="1:6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2745-E73A-4F4E-8832-409FF7E400F0}">
  <dimension ref="A1:C36"/>
  <sheetViews>
    <sheetView workbookViewId="0">
      <selection activeCell="E13" sqref="E13"/>
    </sheetView>
  </sheetViews>
  <sheetFormatPr defaultRowHeight="14.5" x14ac:dyDescent="0.35"/>
  <cols>
    <col min="2" max="2" width="32.6328125" customWidth="1"/>
  </cols>
  <sheetData>
    <row r="1" spans="1:3" x14ac:dyDescent="0.35">
      <c r="A1" s="1"/>
      <c r="B1" s="2"/>
      <c r="C1" s="2" t="s">
        <v>39</v>
      </c>
    </row>
    <row r="2" spans="1:3" x14ac:dyDescent="0.35">
      <c r="A2" s="3" t="s">
        <v>0</v>
      </c>
      <c r="B2" s="2"/>
      <c r="C2" s="4"/>
    </row>
    <row r="3" spans="1:3" x14ac:dyDescent="0.35">
      <c r="A3" s="5" t="s">
        <v>2</v>
      </c>
      <c r="C3" s="7"/>
    </row>
    <row r="4" spans="1:3" x14ac:dyDescent="0.35">
      <c r="A4" s="8"/>
      <c r="B4" s="6" t="s">
        <v>3</v>
      </c>
      <c r="C4" s="7">
        <v>3544</v>
      </c>
    </row>
    <row r="5" spans="1:3" x14ac:dyDescent="0.35">
      <c r="A5" s="8"/>
      <c r="B5" s="6" t="s">
        <v>4</v>
      </c>
      <c r="C5" s="7">
        <v>1000</v>
      </c>
    </row>
    <row r="6" spans="1:3" x14ac:dyDescent="0.35">
      <c r="A6" s="8"/>
      <c r="B6" s="6" t="s">
        <v>5</v>
      </c>
      <c r="C6" s="7">
        <v>2537.9499999999998</v>
      </c>
    </row>
    <row r="7" spans="1:3" x14ac:dyDescent="0.35">
      <c r="A7" s="8"/>
      <c r="B7" s="6" t="s">
        <v>6</v>
      </c>
      <c r="C7" s="7">
        <v>35338.39</v>
      </c>
    </row>
    <row r="8" spans="1:3" x14ac:dyDescent="0.35">
      <c r="A8" s="8"/>
      <c r="B8" s="6" t="s">
        <v>38</v>
      </c>
      <c r="C8" s="7">
        <v>500</v>
      </c>
    </row>
    <row r="9" spans="1:3" x14ac:dyDescent="0.35">
      <c r="A9" s="8"/>
      <c r="B9" s="6" t="s">
        <v>7</v>
      </c>
      <c r="C9" s="7">
        <v>32087.73</v>
      </c>
    </row>
    <row r="10" spans="1:3" x14ac:dyDescent="0.35">
      <c r="A10" s="8"/>
      <c r="B10" s="6" t="s">
        <v>8</v>
      </c>
      <c r="C10" s="7">
        <v>1242.26</v>
      </c>
    </row>
    <row r="11" spans="1:3" x14ac:dyDescent="0.35">
      <c r="A11" s="8"/>
      <c r="B11" s="6" t="s">
        <v>9</v>
      </c>
      <c r="C11" s="9">
        <f>SUM(C4:C10)</f>
        <v>76250.329999999987</v>
      </c>
    </row>
    <row r="12" spans="1:3" x14ac:dyDescent="0.35">
      <c r="A12" s="5" t="s">
        <v>10</v>
      </c>
      <c r="C12" s="7"/>
    </row>
    <row r="13" spans="1:3" x14ac:dyDescent="0.35">
      <c r="A13" s="8"/>
      <c r="B13" s="6" t="s">
        <v>11</v>
      </c>
      <c r="C13" s="7">
        <v>294.04000000000002</v>
      </c>
    </row>
    <row r="14" spans="1:3" x14ac:dyDescent="0.35">
      <c r="A14" s="8"/>
      <c r="B14" s="6" t="s">
        <v>12</v>
      </c>
      <c r="C14" s="7">
        <v>140</v>
      </c>
    </row>
    <row r="15" spans="1:3" x14ac:dyDescent="0.35">
      <c r="A15" s="8"/>
      <c r="B15" s="6" t="s">
        <v>13</v>
      </c>
      <c r="C15" s="7">
        <v>4100</v>
      </c>
    </row>
    <row r="16" spans="1:3" x14ac:dyDescent="0.35">
      <c r="A16" s="8"/>
      <c r="B16" s="6" t="s">
        <v>14</v>
      </c>
      <c r="C16" s="7">
        <v>440</v>
      </c>
    </row>
    <row r="17" spans="1:3" x14ac:dyDescent="0.35">
      <c r="A17" s="8"/>
      <c r="B17" s="6" t="s">
        <v>15</v>
      </c>
      <c r="C17" s="7">
        <v>4617.41</v>
      </c>
    </row>
    <row r="18" spans="1:3" x14ac:dyDescent="0.35">
      <c r="A18" s="8"/>
      <c r="B18" s="6" t="s">
        <v>16</v>
      </c>
      <c r="C18" s="7">
        <v>5629</v>
      </c>
    </row>
    <row r="19" spans="1:3" x14ac:dyDescent="0.35">
      <c r="A19" s="8"/>
      <c r="B19" s="6" t="s">
        <v>17</v>
      </c>
      <c r="C19" s="7">
        <v>5441.03</v>
      </c>
    </row>
    <row r="20" spans="1:3" x14ac:dyDescent="0.35">
      <c r="A20" s="8"/>
      <c r="B20" s="6" t="s">
        <v>18</v>
      </c>
      <c r="C20" s="7">
        <v>750</v>
      </c>
    </row>
    <row r="21" spans="1:3" x14ac:dyDescent="0.35">
      <c r="A21" s="8"/>
      <c r="B21" s="6" t="s">
        <v>19</v>
      </c>
      <c r="C21" s="7">
        <v>7120.75</v>
      </c>
    </row>
    <row r="22" spans="1:3" x14ac:dyDescent="0.35">
      <c r="A22" s="8"/>
      <c r="B22" s="6" t="s">
        <v>20</v>
      </c>
      <c r="C22" s="7">
        <v>7666.15</v>
      </c>
    </row>
    <row r="23" spans="1:3" x14ac:dyDescent="0.35">
      <c r="A23" s="8"/>
      <c r="B23" s="6" t="s">
        <v>21</v>
      </c>
      <c r="C23" s="7">
        <v>1645</v>
      </c>
    </row>
    <row r="24" spans="1:3" x14ac:dyDescent="0.35">
      <c r="A24" s="8"/>
      <c r="B24" s="6" t="s">
        <v>22</v>
      </c>
      <c r="C24" s="7">
        <v>1240</v>
      </c>
    </row>
    <row r="25" spans="1:3" x14ac:dyDescent="0.35">
      <c r="A25" s="8"/>
      <c r="B25" s="6" t="s">
        <v>23</v>
      </c>
      <c r="C25" s="7">
        <v>24</v>
      </c>
    </row>
    <row r="26" spans="1:3" x14ac:dyDescent="0.35">
      <c r="A26" s="8"/>
      <c r="B26" s="6" t="s">
        <v>24</v>
      </c>
      <c r="C26" s="7">
        <v>210</v>
      </c>
    </row>
    <row r="27" spans="1:3" x14ac:dyDescent="0.35">
      <c r="A27" s="8"/>
      <c r="B27" s="6" t="s">
        <v>25</v>
      </c>
      <c r="C27" s="7">
        <v>0</v>
      </c>
    </row>
    <row r="28" spans="1:3" x14ac:dyDescent="0.35">
      <c r="A28" s="8"/>
      <c r="B28" s="6" t="s">
        <v>26</v>
      </c>
      <c r="C28" s="7">
        <v>3420</v>
      </c>
    </row>
    <row r="29" spans="1:3" x14ac:dyDescent="0.35">
      <c r="A29" s="8"/>
      <c r="B29" s="6" t="s">
        <v>27</v>
      </c>
      <c r="C29" s="7">
        <v>389.01</v>
      </c>
    </row>
    <row r="30" spans="1:3" x14ac:dyDescent="0.35">
      <c r="A30" s="8"/>
      <c r="B30" s="6" t="s">
        <v>28</v>
      </c>
      <c r="C30" s="7">
        <v>928.71</v>
      </c>
    </row>
    <row r="31" spans="1:3" x14ac:dyDescent="0.35">
      <c r="A31" s="8"/>
      <c r="B31" s="6" t="s">
        <v>29</v>
      </c>
      <c r="C31" s="7">
        <v>895</v>
      </c>
    </row>
    <row r="32" spans="1:3" x14ac:dyDescent="0.35">
      <c r="A32" s="8"/>
      <c r="B32" s="6" t="s">
        <v>30</v>
      </c>
      <c r="C32" s="7">
        <v>825.91</v>
      </c>
    </row>
    <row r="33" spans="1:3" x14ac:dyDescent="0.35">
      <c r="A33" s="8"/>
      <c r="B33" s="6" t="s">
        <v>31</v>
      </c>
      <c r="C33" s="7">
        <v>27932</v>
      </c>
    </row>
    <row r="34" spans="1:3" x14ac:dyDescent="0.35">
      <c r="A34" s="8"/>
      <c r="B34" s="6" t="s">
        <v>32</v>
      </c>
      <c r="C34" s="9">
        <f>SUM(C13:C33)</f>
        <v>73708.010000000009</v>
      </c>
    </row>
    <row r="35" spans="1:3" ht="15" thickBot="1" x14ac:dyDescent="0.4">
      <c r="A35" s="5" t="s">
        <v>33</v>
      </c>
      <c r="C35" s="10">
        <f>C11-C34</f>
        <v>2542.3199999999779</v>
      </c>
    </row>
    <row r="36" spans="1:3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periods</vt:lpstr>
      <vt:lpstr>Totals to Nov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</dc:creator>
  <cp:lastModifiedBy>CB</cp:lastModifiedBy>
  <dcterms:created xsi:type="dcterms:W3CDTF">2022-12-16T03:36:02Z</dcterms:created>
  <dcterms:modified xsi:type="dcterms:W3CDTF">2022-12-19T01:13:37Z</dcterms:modified>
</cp:coreProperties>
</file>