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d\Google Drive\SIRA\Management accounts\"/>
    </mc:Choice>
  </mc:AlternateContent>
  <xr:revisionPtr revIDLastSave="0" documentId="13_ncr:1_{FFC03A15-D84F-4AA0-9350-6ADF2783EA23}" xr6:coauthVersionLast="47" xr6:coauthVersionMax="47" xr10:uidLastSave="{00000000-0000-0000-0000-000000000000}"/>
  <bookViews>
    <workbookView xWindow="-18765" yWindow="2430" windowWidth="18210" windowHeight="12645" activeTab="3" xr2:uid="{00000000-000D-0000-FFFF-FFFF00000000}"/>
  </bookViews>
  <sheets>
    <sheet name="Month P&amp;L with budget" sheetId="2" r:id="rId1"/>
    <sheet name="YTD with budget" sheetId="6" r:id="rId2"/>
    <sheet name="Activity P&amp;L" sheetId="4" r:id="rId3"/>
    <sheet name="Balance sheet" sheetId="1" r:id="rId4"/>
    <sheet name="Debtors &amp; creditors" sheetId="5" r:id="rId5"/>
  </sheets>
  <definedNames>
    <definedName name="_xlnm.Print_Area" localSheetId="3">'Balance sheet'!$A:$F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4" l="1"/>
  <c r="D45" i="4"/>
  <c r="C47" i="4"/>
  <c r="C45" i="4"/>
  <c r="D114" i="4"/>
  <c r="C114" i="4"/>
  <c r="D11" i="5"/>
  <c r="E11" i="5"/>
  <c r="F11" i="5"/>
  <c r="G11" i="5"/>
  <c r="C11" i="5"/>
  <c r="D27" i="5" l="1"/>
  <c r="E27" i="5"/>
  <c r="F27" i="5"/>
  <c r="G27" i="5"/>
  <c r="C27" i="5"/>
</calcChain>
</file>

<file path=xl/sharedStrings.xml><?xml version="1.0" encoding="utf-8"?>
<sst xmlns="http://schemas.openxmlformats.org/spreadsheetml/2006/main" count="376" uniqueCount="150">
  <si>
    <t>Scotland Island Residents' Association</t>
  </si>
  <si>
    <t>Balance Sheet</t>
  </si>
  <si>
    <t/>
  </si>
  <si>
    <t>Assets</t>
  </si>
  <si>
    <t>Cash at bank</t>
  </si>
  <si>
    <t>St George 161070923</t>
  </si>
  <si>
    <t>CG float</t>
  </si>
  <si>
    <t>Total Cash at bank</t>
  </si>
  <si>
    <t>Paypal account</t>
  </si>
  <si>
    <t>Non-Current Assets</t>
  </si>
  <si>
    <t>Total Non-Current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</si>
  <si>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</si>
  <si>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</si>
  <si>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</si>
  <si>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</si>
  <si>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</si>
  <si>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</si>
  <si>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</si>
  <si>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</si>
  <si>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</si>
  <si>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</si>
  <si>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</si>
  <si>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</si>
  <si>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</si>
  <si>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</si>
  <si>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</si>
  <si>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</si>
  <si>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</si>
  <si>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</si>
  <si>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</si>
  <si>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</si>
  <si>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</si>
  <si>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</si>
  <si>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</si>
  <si>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</si>
  <si>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</si>
  <si>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</si>
  <si>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</si>
  <si>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</si>
  <si>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</si>
  <si>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</si>
  <si>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</si>
  <si>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</si>
  <si>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</si>
  <si>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Income</t>
  </si>
  <si>
    <t>NA</t>
  </si>
  <si>
    <t>Expenses</t>
  </si>
  <si>
    <t>Accounting</t>
  </si>
  <si>
    <t>Advocacy (CP etc)</t>
  </si>
  <si>
    <t>Cleaning</t>
  </si>
  <si>
    <t>Electricity, gas, fuel</t>
  </si>
  <si>
    <t>Emergency water monitors</t>
  </si>
  <si>
    <t>Monitor line 1</t>
  </si>
  <si>
    <t>Monitor line 2</t>
  </si>
  <si>
    <t>Monitor line 3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</si>
  <si>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</si>
  <si>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</si>
  <si>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</si>
  <si>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</si>
  <si>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</si>
  <si>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</si>
  <si>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</si>
  <si>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</si>
  <si>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</si>
  <si>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</si>
  <si>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</si>
  <si>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</si>
  <si>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</si>
  <si>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Year To Date</t>
  </si>
  <si>
    <t>Expense</t>
  </si>
  <si>
    <t>Total Expense</t>
  </si>
  <si>
    <t>Membership</t>
  </si>
  <si>
    <t>Emergency water</t>
  </si>
  <si>
    <t>Aged Receivables [Summary]</t>
  </si>
  <si>
    <t>Name</t>
  </si>
  <si>
    <t>Total Due</t>
  </si>
  <si>
    <t>8 - 14</t>
  </si>
  <si>
    <t>15 - 21</t>
  </si>
  <si>
    <t>21+</t>
  </si>
  <si>
    <t>Emergency water buyers</t>
  </si>
  <si>
    <t>Total:</t>
  </si>
  <si>
    <t>Aged Payables [Summary]</t>
  </si>
  <si>
    <t>Committee work on EW</t>
  </si>
  <si>
    <t>E water - SIRA fee</t>
  </si>
  <si>
    <t>Activity Profit &amp; Loss Statement</t>
  </si>
  <si>
    <t>Australian Ethical Fund</t>
  </si>
  <si>
    <t>Reimbursement Allowance</t>
  </si>
  <si>
    <t>IT Manager</t>
  </si>
  <si>
    <t>Total Emergency water sales</t>
  </si>
  <si>
    <t>Meetings - use of Hall</t>
  </si>
  <si>
    <t>GST Liabilities</t>
  </si>
  <si>
    <t>GST Collected</t>
  </si>
  <si>
    <t>GST Paid</t>
  </si>
  <si>
    <t>Total GST Liabilities</t>
  </si>
  <si>
    <t>Cafe sales</t>
  </si>
  <si>
    <t>Rec Club</t>
  </si>
  <si>
    <t>Cafe wares and set up</t>
  </si>
  <si>
    <t>Cafe barista</t>
  </si>
  <si>
    <t>Cafe supplies</t>
  </si>
  <si>
    <t>Total Rec Club</t>
  </si>
  <si>
    <t>Insurance</t>
  </si>
  <si>
    <t>Rec Club &amp; Cafe</t>
  </si>
  <si>
    <t>Rec Club donation reserve</t>
  </si>
  <si>
    <t>Telecoms and internet</t>
  </si>
  <si>
    <t>Cafe helpers</t>
  </si>
  <si>
    <t>Cafe bakers</t>
  </si>
  <si>
    <t>Cafe hall hire</t>
  </si>
  <si>
    <t>Emergency water pump 2021</t>
  </si>
  <si>
    <t>Donations to Rec Club</t>
  </si>
  <si>
    <t>0 - 7_x000D_</t>
  </si>
  <si>
    <t>Bank and Paypal charges</t>
  </si>
  <si>
    <t>Depreciation</t>
  </si>
  <si>
    <t>EW pump - acc depreciation</t>
  </si>
  <si>
    <t>Two Catherines Play - development</t>
  </si>
  <si>
    <t>Comm Hall - SIRAC use</t>
  </si>
  <si>
    <t>Rec Centre hire</t>
  </si>
  <si>
    <t>Total Cost of Sales</t>
  </si>
  <si>
    <t>Gross Profit</t>
  </si>
  <si>
    <t>CBP - Recreation Club grant</t>
  </si>
  <si>
    <t>Cafe &amp; BBQ float</t>
  </si>
  <si>
    <t>Armstrong, Sue</t>
  </si>
  <si>
    <t>Venues</t>
  </si>
  <si>
    <t>Savings 439577965</t>
  </si>
  <si>
    <t>Unwin, Trystan</t>
  </si>
  <si>
    <t>Laughton-Smith, Ian</t>
  </si>
  <si>
    <t>Bank fee - Stripe</t>
  </si>
  <si>
    <t>Interest</t>
  </si>
  <si>
    <t>Table tennis hall hire</t>
  </si>
  <si>
    <t>Folk dancing hall hire</t>
  </si>
  <si>
    <t>Other Rec club activity - hall hire</t>
  </si>
  <si>
    <t>Meeting costs</t>
  </si>
  <si>
    <t>Software - Membership</t>
  </si>
  <si>
    <t>Whole organisation</t>
  </si>
  <si>
    <t>Gibson, Nikki</t>
  </si>
  <si>
    <t>Community vehicle</t>
  </si>
  <si>
    <t>Box Office</t>
  </si>
  <si>
    <t>Ticket sales</t>
  </si>
  <si>
    <t>Other Rec club activity - performance</t>
  </si>
  <si>
    <t>Festival - other</t>
  </si>
  <si>
    <t>E water - rates $2.50</t>
  </si>
  <si>
    <t>Hall &amp; PON fees</t>
  </si>
  <si>
    <t>Software - Emergency Water</t>
  </si>
  <si>
    <t>Beckett, Alec (Palmm Prodtn)</t>
  </si>
  <si>
    <t>McCloud Consulting</t>
  </si>
  <si>
    <t>October 2022</t>
  </si>
  <si>
    <t>Grants received</t>
  </si>
  <si>
    <t>Website and IT maintenance</t>
  </si>
  <si>
    <t>July 2022 To October 2022</t>
  </si>
  <si>
    <t>As of October 2022</t>
  </si>
  <si>
    <t>Gregg, 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</si>
</sst>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_(* #,##0.00_);_(* \(#,##0.00\);_(* &quot;-&quot;??_);_(@_)"/>
    <numFmt numFmtId="170" formatCode="0.0%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5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2" fillId="0" borderId="0" xfId="0" applyFont="1"/>
    <xf numFmtId="166" fontId="0" fillId="0" borderId="0" xfId="0" applyNumberForma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0" fillId="0" borderId="0" xfId="0"/>
    <xf numFmtId="166" fontId="6" fillId="2" borderId="10" xfId="0" applyNumberFormat="1" applyFont="1" applyFill="1" applyBorder="1" applyAlignment="1">
      <alignment horizontal="right" vertical="top"/>
    </xf>
    <xf numFmtId="166" fontId="6" fillId="2" borderId="12" xfId="0" applyNumberFormat="1" applyFont="1" applyFill="1" applyBorder="1" applyAlignment="1">
      <alignment horizontal="right" vertical="top"/>
    </xf>
    <xf numFmtId="49" fontId="6" fillId="2" borderId="11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9" fontId="6" fillId="2" borderId="10" xfId="4" applyFont="1" applyFill="1" applyBorder="1" applyAlignment="1">
      <alignment horizontal="right" vertical="top"/>
    </xf>
    <xf numFmtId="9" fontId="6" fillId="2" borderId="12" xfId="4" applyFont="1" applyFill="1" applyBorder="1" applyAlignment="1">
      <alignment horizontal="right" vertical="top"/>
    </xf>
    <xf numFmtId="170" fontId="0" fillId="0" borderId="0" xfId="4" applyNumberFormat="1" applyFont="1"/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9" fontId="6" fillId="3" borderId="4" xfId="0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6" fontId="6" fillId="2" borderId="13" xfId="0" applyNumberFormat="1" applyFont="1" applyFill="1" applyBorder="1" applyAlignment="1">
      <alignment horizontal="righ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166" fontId="6" fillId="2" borderId="14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8">
    <cellStyle name="Comma 2" xfId="2" xr:uid="{DDF1C607-C620-45CF-8321-0729DADEF55E}"/>
    <cellStyle name="Comma 2 2" xfId="5" xr:uid="{DB1A94C1-0685-490B-8225-FF05C0440CF5}"/>
    <cellStyle name="Comma 2 3" xfId="7" xr:uid="{CA80B97C-BF4E-4F39-B464-F900BBCB2925}"/>
    <cellStyle name="Normal" xfId="0" builtinId="0"/>
    <cellStyle name="Normal 2" xfId="1" xr:uid="{00000000-0005-0000-0000-000001000000}"/>
    <cellStyle name="Percent" xfId="4" builtinId="5"/>
    <cellStyle name="Percent 2" xfId="3" xr:uid="{B6FE71F0-E949-4B8E-967A-F3F4C2B63C5E}"/>
    <cellStyle name="Percent 2 2" xfId="6" xr:uid="{4949C8F7-D5F6-4F29-8D2C-B647782B065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C73" sqref="C73"/>
    </sheetView>
  </sheetViews>
  <sheetFormatPr defaultRowHeight="12.5" x14ac:dyDescent="0.25"/>
  <cols>
    <col min="1" max="1" width="1.81640625" customWidth="1"/>
    <col min="2" max="2" width="27.81640625" customWidth="1"/>
    <col min="3" max="3" width="15.54296875" customWidth="1"/>
    <col min="4" max="6" width="13" customWidth="1"/>
    <col min="7" max="7" width="10.08984375" bestFit="1" customWidth="1"/>
    <col min="9" max="9" width="9.08984375" bestFit="1" customWidth="1"/>
  </cols>
  <sheetData>
    <row r="1" spans="1:9" ht="7.25" customHeight="1" x14ac:dyDescent="0.25">
      <c r="A1" s="2"/>
      <c r="B1" s="18"/>
      <c r="C1" s="29"/>
      <c r="D1" s="2"/>
      <c r="E1" s="30"/>
      <c r="F1" s="30"/>
    </row>
    <row r="2" spans="1:9" ht="13" x14ac:dyDescent="0.3">
      <c r="A2" s="41"/>
      <c r="B2" s="73" t="s">
        <v>0</v>
      </c>
      <c r="C2" s="74"/>
      <c r="D2" s="74"/>
      <c r="E2" s="74"/>
      <c r="F2" s="75"/>
    </row>
    <row r="3" spans="1:9" ht="20" x14ac:dyDescent="0.4">
      <c r="A3" s="41"/>
      <c r="B3" s="76" t="s">
        <v>27</v>
      </c>
      <c r="C3" s="77"/>
      <c r="D3" s="77"/>
      <c r="E3" s="77"/>
      <c r="F3" s="78"/>
      <c r="G3" s="14"/>
    </row>
    <row r="4" spans="1:9" x14ac:dyDescent="0.25">
      <c r="A4" s="41"/>
      <c r="B4" s="70" t="s">
        <v>144</v>
      </c>
      <c r="C4" s="71"/>
      <c r="D4" s="71"/>
      <c r="E4" s="71"/>
      <c r="F4" s="72"/>
      <c r="G4" s="14"/>
    </row>
    <row r="5" spans="1:9" x14ac:dyDescent="0.25">
      <c r="A5" s="41"/>
      <c r="B5" s="20"/>
      <c r="C5" s="31"/>
      <c r="D5" s="41"/>
      <c r="E5" s="53"/>
      <c r="F5" s="32"/>
      <c r="H5" s="14"/>
    </row>
    <row r="6" spans="1:9" ht="13" x14ac:dyDescent="0.3">
      <c r="A6" s="65"/>
      <c r="B6" s="43"/>
      <c r="C6" s="44" t="s">
        <v>28</v>
      </c>
      <c r="D6" s="44" t="s">
        <v>29</v>
      </c>
      <c r="E6" s="44" t="s">
        <v>30</v>
      </c>
      <c r="F6" s="45" t="s">
        <v>31</v>
      </c>
    </row>
    <row r="7" spans="1:9" ht="13" x14ac:dyDescent="0.3">
      <c r="A7" s="66"/>
      <c r="B7" s="23"/>
      <c r="C7" s="33"/>
      <c r="D7" s="33"/>
      <c r="E7" s="33"/>
      <c r="F7" s="34"/>
    </row>
    <row r="8" spans="1:9" x14ac:dyDescent="0.25">
      <c r="A8" s="42"/>
      <c r="B8" s="50" t="s">
        <v>32</v>
      </c>
      <c r="C8" s="51"/>
      <c r="D8" s="51"/>
      <c r="E8" s="51"/>
      <c r="F8" s="52"/>
      <c r="H8" s="14"/>
    </row>
    <row r="9" spans="1:9" x14ac:dyDescent="0.25">
      <c r="A9" s="42"/>
      <c r="B9" s="50" t="s">
        <v>33</v>
      </c>
      <c r="C9" s="51">
        <v>22.73</v>
      </c>
      <c r="D9" s="51">
        <v>159</v>
      </c>
      <c r="E9" s="51">
        <v>-136.27000000000001</v>
      </c>
      <c r="F9" s="52">
        <v>-0.85699999999999998</v>
      </c>
    </row>
    <row r="10" spans="1:9" x14ac:dyDescent="0.25">
      <c r="A10" s="42"/>
      <c r="B10" s="50" t="s">
        <v>34</v>
      </c>
      <c r="C10" s="51"/>
      <c r="D10" s="51"/>
      <c r="E10" s="51"/>
      <c r="F10" s="52"/>
    </row>
    <row r="11" spans="1:9" x14ac:dyDescent="0.25">
      <c r="A11" s="42"/>
      <c r="B11" s="50" t="s">
        <v>35</v>
      </c>
      <c r="C11" s="51">
        <v>3504.6</v>
      </c>
      <c r="D11" s="51">
        <v>3556</v>
      </c>
      <c r="E11" s="51">
        <v>-51.4</v>
      </c>
      <c r="F11" s="52">
        <v>-1.4E-2</v>
      </c>
    </row>
    <row r="12" spans="1:9" x14ac:dyDescent="0.25">
      <c r="A12" s="42"/>
      <c r="B12" s="50" t="s">
        <v>36</v>
      </c>
      <c r="C12" s="51">
        <v>2177.9</v>
      </c>
      <c r="D12" s="51">
        <v>2702</v>
      </c>
      <c r="E12" s="51">
        <v>-524.1</v>
      </c>
      <c r="F12" s="52">
        <v>-0.19400000000000001</v>
      </c>
    </row>
    <row r="13" spans="1:9" x14ac:dyDescent="0.25">
      <c r="A13" s="42"/>
      <c r="B13" s="50" t="s">
        <v>37</v>
      </c>
      <c r="C13" s="51">
        <v>802.75</v>
      </c>
      <c r="D13" s="51">
        <v>853</v>
      </c>
      <c r="E13" s="51">
        <v>-50.25</v>
      </c>
      <c r="F13" s="52">
        <v>-5.8999999999999997E-2</v>
      </c>
    </row>
    <row r="14" spans="1:9" x14ac:dyDescent="0.25">
      <c r="A14" s="42"/>
      <c r="B14" s="50" t="s">
        <v>38</v>
      </c>
      <c r="C14" s="51">
        <v>265</v>
      </c>
      <c r="D14" s="51">
        <v>266</v>
      </c>
      <c r="E14" s="51">
        <v>-1</v>
      </c>
      <c r="F14" s="52">
        <v>-4.0000000000000001E-3</v>
      </c>
    </row>
    <row r="15" spans="1:9" x14ac:dyDescent="0.25">
      <c r="A15" s="42"/>
      <c r="B15" s="50" t="s">
        <v>39</v>
      </c>
      <c r="C15" s="51">
        <v>190</v>
      </c>
      <c r="D15" s="51">
        <v>202</v>
      </c>
      <c r="E15" s="51">
        <v>-12</v>
      </c>
      <c r="F15" s="52">
        <v>-5.8999999999999997E-2</v>
      </c>
    </row>
    <row r="16" spans="1:9" x14ac:dyDescent="0.25">
      <c r="A16" s="42"/>
      <c r="B16" s="50" t="s">
        <v>40</v>
      </c>
      <c r="C16" s="51">
        <v>60</v>
      </c>
      <c r="D16" s="51">
        <v>64</v>
      </c>
      <c r="E16" s="51">
        <v>-4</v>
      </c>
      <c r="F16" s="52">
        <v>-6.3E-2</v>
      </c>
      <c r="G16" s="15"/>
      <c r="H16" s="15"/>
      <c r="I16" s="13"/>
    </row>
    <row r="17" spans="1:10" x14ac:dyDescent="0.25">
      <c r="A17" s="42"/>
      <c r="B17" s="50" t="s">
        <v>41</v>
      </c>
      <c r="C17" s="51">
        <v>10</v>
      </c>
      <c r="D17" s="51">
        <v>33</v>
      </c>
      <c r="E17" s="51">
        <v>-23</v>
      </c>
      <c r="F17" s="52">
        <v>-0.69699999999999995</v>
      </c>
      <c r="G17" s="15"/>
      <c r="H17" s="15"/>
      <c r="I17" s="13"/>
      <c r="J17" s="61"/>
    </row>
    <row r="18" spans="1:10" x14ac:dyDescent="0.25">
      <c r="A18" s="42"/>
      <c r="B18" s="50" t="s">
        <v>88</v>
      </c>
      <c r="C18" s="51">
        <v>7010.25</v>
      </c>
      <c r="D18" s="51">
        <v>7676</v>
      </c>
      <c r="E18" s="51">
        <v>-665.75</v>
      </c>
      <c r="F18" s="52">
        <v>-8.6999999999999994E-2</v>
      </c>
    </row>
    <row r="19" spans="1:10" x14ac:dyDescent="0.25">
      <c r="A19" s="42"/>
      <c r="B19" s="50" t="s">
        <v>42</v>
      </c>
      <c r="C19" s="51">
        <v>0</v>
      </c>
      <c r="D19" s="51">
        <v>100</v>
      </c>
      <c r="E19" s="51">
        <v>-100</v>
      </c>
      <c r="F19" s="52">
        <v>-1</v>
      </c>
    </row>
    <row r="20" spans="1:10" x14ac:dyDescent="0.25">
      <c r="A20" s="42"/>
      <c r="B20" s="50" t="s">
        <v>43</v>
      </c>
      <c r="C20" s="51">
        <v>140</v>
      </c>
      <c r="D20" s="51">
        <v>300</v>
      </c>
      <c r="E20" s="51">
        <v>-160</v>
      </c>
      <c r="F20" s="52">
        <v>-0.53300000000000003</v>
      </c>
    </row>
    <row r="21" spans="1:10" x14ac:dyDescent="0.25">
      <c r="A21" s="42"/>
      <c r="B21" s="50" t="s">
        <v>114</v>
      </c>
      <c r="C21" s="51">
        <v>200</v>
      </c>
      <c r="D21" s="51">
        <v>200</v>
      </c>
      <c r="E21" s="51">
        <v>0</v>
      </c>
      <c r="F21" s="52">
        <v>0</v>
      </c>
    </row>
    <row r="22" spans="1:10" x14ac:dyDescent="0.25">
      <c r="A22" s="42"/>
      <c r="B22" s="50" t="s">
        <v>115</v>
      </c>
      <c r="C22" s="51">
        <v>40</v>
      </c>
      <c r="D22" s="51">
        <v>100</v>
      </c>
      <c r="E22" s="51">
        <v>-60</v>
      </c>
      <c r="F22" s="52">
        <v>-0.6</v>
      </c>
    </row>
    <row r="23" spans="1:10" x14ac:dyDescent="0.25">
      <c r="A23" s="42"/>
      <c r="B23" s="50" t="s">
        <v>108</v>
      </c>
      <c r="C23" s="51">
        <v>0</v>
      </c>
      <c r="D23" s="51">
        <v>200</v>
      </c>
      <c r="E23" s="51">
        <v>-200</v>
      </c>
      <c r="F23" s="52">
        <v>-1</v>
      </c>
    </row>
    <row r="24" spans="1:10" x14ac:dyDescent="0.25">
      <c r="A24" s="42"/>
      <c r="B24" s="50" t="s">
        <v>145</v>
      </c>
      <c r="C24" s="51">
        <v>500</v>
      </c>
      <c r="D24" s="51">
        <v>0</v>
      </c>
      <c r="E24" s="51">
        <v>500</v>
      </c>
      <c r="F24" s="52" t="s">
        <v>45</v>
      </c>
    </row>
    <row r="25" spans="1:10" x14ac:dyDescent="0.25">
      <c r="A25" s="42"/>
      <c r="B25" s="50" t="s">
        <v>82</v>
      </c>
      <c r="C25" s="51">
        <v>833</v>
      </c>
      <c r="D25" s="51">
        <v>833</v>
      </c>
      <c r="E25" s="51">
        <v>0</v>
      </c>
      <c r="F25" s="52">
        <v>0</v>
      </c>
    </row>
    <row r="26" spans="1:10" x14ac:dyDescent="0.25">
      <c r="A26" s="42"/>
      <c r="B26" s="50" t="s">
        <v>94</v>
      </c>
      <c r="C26" s="51">
        <v>1744.15</v>
      </c>
      <c r="D26" s="51">
        <v>1800</v>
      </c>
      <c r="E26" s="51">
        <v>-55.85</v>
      </c>
      <c r="F26" s="52">
        <v>-3.1E-2</v>
      </c>
    </row>
    <row r="27" spans="1:10" x14ac:dyDescent="0.25">
      <c r="A27" s="42"/>
      <c r="B27" s="50" t="s">
        <v>126</v>
      </c>
      <c r="C27" s="51">
        <v>64.53</v>
      </c>
      <c r="D27" s="51">
        <v>80</v>
      </c>
      <c r="E27" s="51">
        <v>-15.47</v>
      </c>
      <c r="F27" s="52">
        <v>-0.193</v>
      </c>
    </row>
    <row r="28" spans="1:10" x14ac:dyDescent="0.25">
      <c r="A28" s="42"/>
      <c r="B28" s="50" t="s">
        <v>44</v>
      </c>
      <c r="C28" s="51">
        <v>10554.66</v>
      </c>
      <c r="D28" s="51">
        <v>11448</v>
      </c>
      <c r="E28" s="51">
        <v>-893.34</v>
      </c>
      <c r="F28" s="52">
        <v>-7.8E-2</v>
      </c>
    </row>
    <row r="29" spans="1:10" x14ac:dyDescent="0.25">
      <c r="A29" s="42"/>
      <c r="B29" s="50" t="s">
        <v>116</v>
      </c>
      <c r="C29" s="51">
        <v>0</v>
      </c>
      <c r="D29" s="51">
        <v>0</v>
      </c>
      <c r="E29" s="51">
        <v>0</v>
      </c>
      <c r="F29" s="52" t="s">
        <v>45</v>
      </c>
    </row>
    <row r="30" spans="1:10" x14ac:dyDescent="0.25">
      <c r="A30" s="42"/>
      <c r="B30" s="50" t="s">
        <v>117</v>
      </c>
      <c r="C30" s="51">
        <v>10554.66</v>
      </c>
      <c r="D30" s="51">
        <v>11448</v>
      </c>
      <c r="E30" s="51">
        <v>-893.34</v>
      </c>
      <c r="F30" s="52">
        <v>-7.8E-2</v>
      </c>
    </row>
    <row r="31" spans="1:10" s="37" customFormat="1" x14ac:dyDescent="0.25">
      <c r="A31" s="42"/>
      <c r="B31" s="50" t="s">
        <v>46</v>
      </c>
      <c r="C31" s="51"/>
      <c r="D31" s="51"/>
      <c r="E31" s="51"/>
      <c r="F31" s="52"/>
    </row>
    <row r="32" spans="1:10" x14ac:dyDescent="0.25">
      <c r="A32" s="42"/>
      <c r="B32" s="50" t="s">
        <v>47</v>
      </c>
      <c r="C32" s="51">
        <v>843.75</v>
      </c>
      <c r="D32" s="51">
        <v>843.75</v>
      </c>
      <c r="E32" s="51">
        <v>0</v>
      </c>
      <c r="F32" s="52">
        <v>0</v>
      </c>
    </row>
    <row r="33" spans="1:6" x14ac:dyDescent="0.25">
      <c r="A33" s="42"/>
      <c r="B33" s="50" t="s">
        <v>48</v>
      </c>
      <c r="C33" s="51">
        <v>0</v>
      </c>
      <c r="D33" s="51">
        <v>50</v>
      </c>
      <c r="E33" s="51">
        <v>-50</v>
      </c>
      <c r="F33" s="52">
        <v>-1</v>
      </c>
    </row>
    <row r="34" spans="1:6" x14ac:dyDescent="0.25">
      <c r="A34" s="42"/>
      <c r="B34" s="50" t="s">
        <v>110</v>
      </c>
      <c r="C34" s="51">
        <v>71.010000000000005</v>
      </c>
      <c r="D34" s="51">
        <v>100</v>
      </c>
      <c r="E34" s="51">
        <v>-28.99</v>
      </c>
      <c r="F34" s="52">
        <v>-0.28999999999999998</v>
      </c>
    </row>
    <row r="35" spans="1:6" x14ac:dyDescent="0.25">
      <c r="A35" s="42"/>
      <c r="B35" s="50" t="s">
        <v>125</v>
      </c>
      <c r="C35" s="51">
        <v>72.97</v>
      </c>
      <c r="D35" s="51">
        <v>168</v>
      </c>
      <c r="E35" s="51">
        <v>-95.03</v>
      </c>
      <c r="F35" s="52">
        <v>-0.56599999999999995</v>
      </c>
    </row>
    <row r="36" spans="1:6" x14ac:dyDescent="0.25">
      <c r="A36" s="42"/>
      <c r="B36" s="50" t="s">
        <v>49</v>
      </c>
      <c r="C36" s="51">
        <v>480</v>
      </c>
      <c r="D36" s="51">
        <v>480</v>
      </c>
      <c r="E36" s="51">
        <v>0</v>
      </c>
      <c r="F36" s="52">
        <v>0</v>
      </c>
    </row>
    <row r="37" spans="1:6" x14ac:dyDescent="0.25">
      <c r="A37" s="42"/>
      <c r="B37" s="50" t="s">
        <v>95</v>
      </c>
      <c r="C37" s="51"/>
      <c r="D37" s="51"/>
      <c r="E37" s="51"/>
      <c r="F37" s="52"/>
    </row>
    <row r="38" spans="1:6" x14ac:dyDescent="0.25">
      <c r="A38" s="42"/>
      <c r="B38" s="50" t="s">
        <v>113</v>
      </c>
      <c r="C38" s="51">
        <v>1000</v>
      </c>
      <c r="D38" s="51">
        <v>0</v>
      </c>
      <c r="E38" s="51">
        <v>1000</v>
      </c>
      <c r="F38" s="52" t="s">
        <v>45</v>
      </c>
    </row>
    <row r="39" spans="1:6" x14ac:dyDescent="0.25">
      <c r="A39" s="42"/>
      <c r="B39" s="50" t="s">
        <v>96</v>
      </c>
      <c r="C39" s="51">
        <v>0</v>
      </c>
      <c r="D39" s="51">
        <v>100</v>
      </c>
      <c r="E39" s="51">
        <v>-100</v>
      </c>
      <c r="F39" s="52">
        <v>-1</v>
      </c>
    </row>
    <row r="40" spans="1:6" x14ac:dyDescent="0.25">
      <c r="A40" s="42"/>
      <c r="B40" s="50" t="s">
        <v>97</v>
      </c>
      <c r="C40" s="51">
        <v>177.5</v>
      </c>
      <c r="D40" s="51">
        <v>300</v>
      </c>
      <c r="E40" s="51">
        <v>-122.5</v>
      </c>
      <c r="F40" s="52">
        <v>-0.40799999999999997</v>
      </c>
    </row>
    <row r="41" spans="1:6" x14ac:dyDescent="0.25">
      <c r="A41" s="42"/>
      <c r="B41" s="50" t="s">
        <v>98</v>
      </c>
      <c r="C41" s="51">
        <v>195.18</v>
      </c>
      <c r="D41" s="51">
        <v>350</v>
      </c>
      <c r="E41" s="51">
        <v>-154.82</v>
      </c>
      <c r="F41" s="52">
        <v>-0.442</v>
      </c>
    </row>
    <row r="42" spans="1:6" x14ac:dyDescent="0.25">
      <c r="A42" s="42"/>
      <c r="B42" s="50" t="s">
        <v>104</v>
      </c>
      <c r="C42" s="51">
        <v>177.5</v>
      </c>
      <c r="D42" s="51">
        <v>350</v>
      </c>
      <c r="E42" s="51">
        <v>-172.5</v>
      </c>
      <c r="F42" s="52">
        <v>-0.49299999999999999</v>
      </c>
    </row>
    <row r="43" spans="1:6" x14ac:dyDescent="0.25">
      <c r="A43" s="42"/>
      <c r="B43" s="50" t="s">
        <v>105</v>
      </c>
      <c r="C43" s="51">
        <v>376.2</v>
      </c>
      <c r="D43" s="51">
        <v>500</v>
      </c>
      <c r="E43" s="51">
        <v>-123.8</v>
      </c>
      <c r="F43" s="52">
        <v>-0.248</v>
      </c>
    </row>
    <row r="44" spans="1:6" x14ac:dyDescent="0.25">
      <c r="A44" s="42"/>
      <c r="B44" s="50" t="s">
        <v>106</v>
      </c>
      <c r="C44" s="51">
        <v>100</v>
      </c>
      <c r="D44" s="51">
        <v>90</v>
      </c>
      <c r="E44" s="51">
        <v>10</v>
      </c>
      <c r="F44" s="52">
        <v>0.111</v>
      </c>
    </row>
    <row r="45" spans="1:6" x14ac:dyDescent="0.25">
      <c r="A45" s="42"/>
      <c r="B45" s="50" t="s">
        <v>127</v>
      </c>
      <c r="C45" s="51">
        <v>40</v>
      </c>
      <c r="D45" s="51">
        <v>0</v>
      </c>
      <c r="E45" s="51">
        <v>40</v>
      </c>
      <c r="F45" s="52" t="s">
        <v>45</v>
      </c>
    </row>
    <row r="46" spans="1:6" x14ac:dyDescent="0.25">
      <c r="A46" s="42"/>
      <c r="B46" s="50" t="s">
        <v>129</v>
      </c>
      <c r="C46" s="51">
        <v>40</v>
      </c>
      <c r="D46" s="51">
        <v>0</v>
      </c>
      <c r="E46" s="51">
        <v>40</v>
      </c>
      <c r="F46" s="52" t="s">
        <v>45</v>
      </c>
    </row>
    <row r="47" spans="1:6" x14ac:dyDescent="0.25">
      <c r="A47" s="42"/>
      <c r="B47" s="50" t="s">
        <v>138</v>
      </c>
      <c r="C47" s="51">
        <v>495</v>
      </c>
      <c r="D47" s="51">
        <v>0</v>
      </c>
      <c r="E47" s="51">
        <v>495</v>
      </c>
      <c r="F47" s="52" t="s">
        <v>45</v>
      </c>
    </row>
    <row r="48" spans="1:6" x14ac:dyDescent="0.25">
      <c r="A48" s="42"/>
      <c r="B48" s="50" t="s">
        <v>99</v>
      </c>
      <c r="C48" s="51">
        <v>2601.38</v>
      </c>
      <c r="D48" s="51">
        <v>1690</v>
      </c>
      <c r="E48" s="51">
        <v>911.38</v>
      </c>
      <c r="F48" s="52">
        <v>0.53900000000000003</v>
      </c>
    </row>
    <row r="49" spans="1:6" x14ac:dyDescent="0.25">
      <c r="A49" s="42"/>
      <c r="B49" s="50" t="s">
        <v>111</v>
      </c>
      <c r="C49" s="51">
        <v>500</v>
      </c>
      <c r="D49" s="51">
        <v>500</v>
      </c>
      <c r="E49" s="51">
        <v>0</v>
      </c>
      <c r="F49" s="52">
        <v>0</v>
      </c>
    </row>
    <row r="50" spans="1:6" x14ac:dyDescent="0.25">
      <c r="A50" s="42"/>
      <c r="B50" s="50" t="s">
        <v>50</v>
      </c>
      <c r="C50" s="51">
        <v>551.9</v>
      </c>
      <c r="D50" s="51">
        <v>442</v>
      </c>
      <c r="E50" s="51">
        <v>109.9</v>
      </c>
      <c r="F50" s="52">
        <v>0.249</v>
      </c>
    </row>
    <row r="51" spans="1:6" x14ac:dyDescent="0.25">
      <c r="A51" s="42"/>
      <c r="B51" s="50" t="s">
        <v>51</v>
      </c>
      <c r="C51" s="51"/>
      <c r="D51" s="51"/>
      <c r="E51" s="51"/>
      <c r="F51" s="52"/>
    </row>
    <row r="52" spans="1:6" x14ac:dyDescent="0.25">
      <c r="A52" s="42"/>
      <c r="B52" s="50" t="s">
        <v>52</v>
      </c>
      <c r="C52" s="51">
        <v>525.69000000000005</v>
      </c>
      <c r="D52" s="51">
        <v>533</v>
      </c>
      <c r="E52" s="51">
        <v>-7.31</v>
      </c>
      <c r="F52" s="52">
        <v>-1.4E-2</v>
      </c>
    </row>
    <row r="53" spans="1:6" x14ac:dyDescent="0.25">
      <c r="A53" s="42"/>
      <c r="B53" s="50" t="s">
        <v>53</v>
      </c>
      <c r="C53" s="51">
        <v>326.69</v>
      </c>
      <c r="D53" s="51">
        <v>405</v>
      </c>
      <c r="E53" s="51">
        <v>-78.31</v>
      </c>
      <c r="F53" s="52">
        <v>-0.193</v>
      </c>
    </row>
    <row r="54" spans="1:6" x14ac:dyDescent="0.25">
      <c r="A54" s="42"/>
      <c r="B54" s="50" t="s">
        <v>54</v>
      </c>
      <c r="C54" s="51">
        <v>120.41</v>
      </c>
      <c r="D54" s="51">
        <v>128</v>
      </c>
      <c r="E54" s="51">
        <v>-7.59</v>
      </c>
      <c r="F54" s="52">
        <v>-5.8999999999999997E-2</v>
      </c>
    </row>
    <row r="55" spans="1:6" x14ac:dyDescent="0.25">
      <c r="A55" s="42"/>
      <c r="B55" s="50" t="s">
        <v>38</v>
      </c>
      <c r="C55" s="51">
        <v>110</v>
      </c>
      <c r="D55" s="51">
        <v>116</v>
      </c>
      <c r="E55" s="51">
        <v>-6</v>
      </c>
      <c r="F55" s="52">
        <v>-5.1999999999999998E-2</v>
      </c>
    </row>
    <row r="56" spans="1:6" x14ac:dyDescent="0.25">
      <c r="A56" s="42"/>
      <c r="B56" s="50" t="s">
        <v>39</v>
      </c>
      <c r="C56" s="51">
        <v>80</v>
      </c>
      <c r="D56" s="51">
        <v>88</v>
      </c>
      <c r="E56" s="51">
        <v>-8</v>
      </c>
      <c r="F56" s="52">
        <v>-9.0999999999999998E-2</v>
      </c>
    </row>
    <row r="57" spans="1:6" x14ac:dyDescent="0.25">
      <c r="A57" s="42"/>
      <c r="B57" s="50" t="s">
        <v>40</v>
      </c>
      <c r="C57" s="51">
        <v>24</v>
      </c>
      <c r="D57" s="51">
        <v>28</v>
      </c>
      <c r="E57" s="51">
        <v>-4</v>
      </c>
      <c r="F57" s="52">
        <v>-0.14299999999999999</v>
      </c>
    </row>
    <row r="58" spans="1:6" x14ac:dyDescent="0.25">
      <c r="A58" s="42"/>
      <c r="B58" s="50" t="s">
        <v>56</v>
      </c>
      <c r="C58" s="51">
        <v>0</v>
      </c>
      <c r="D58" s="51">
        <v>379</v>
      </c>
      <c r="E58" s="51">
        <v>-379</v>
      </c>
      <c r="F58" s="52">
        <v>-1</v>
      </c>
    </row>
    <row r="59" spans="1:6" x14ac:dyDescent="0.25">
      <c r="A59" s="42"/>
      <c r="B59" s="50" t="s">
        <v>57</v>
      </c>
      <c r="C59" s="51">
        <v>160</v>
      </c>
      <c r="D59" s="51">
        <v>204</v>
      </c>
      <c r="E59" s="51">
        <v>-44</v>
      </c>
      <c r="F59" s="52">
        <v>-0.216</v>
      </c>
    </row>
    <row r="60" spans="1:6" x14ac:dyDescent="0.25">
      <c r="A60" s="42"/>
      <c r="B60" s="50" t="s">
        <v>58</v>
      </c>
      <c r="C60" s="51">
        <v>0</v>
      </c>
      <c r="D60" s="51">
        <v>100</v>
      </c>
      <c r="E60" s="51">
        <v>-100</v>
      </c>
      <c r="F60" s="52">
        <v>-1</v>
      </c>
    </row>
    <row r="61" spans="1:6" x14ac:dyDescent="0.25">
      <c r="A61" s="42"/>
      <c r="B61" s="50" t="s">
        <v>59</v>
      </c>
      <c r="C61" s="51">
        <v>0</v>
      </c>
      <c r="D61" s="51">
        <v>338</v>
      </c>
      <c r="E61" s="51">
        <v>-338</v>
      </c>
      <c r="F61" s="52">
        <v>-1</v>
      </c>
    </row>
    <row r="62" spans="1:6" x14ac:dyDescent="0.25">
      <c r="A62" s="42"/>
      <c r="B62" s="50" t="s">
        <v>139</v>
      </c>
      <c r="C62" s="51">
        <v>3243.48</v>
      </c>
      <c r="D62" s="51">
        <v>3487</v>
      </c>
      <c r="E62" s="51">
        <v>-243.52</v>
      </c>
      <c r="F62" s="52">
        <v>-7.0000000000000007E-2</v>
      </c>
    </row>
    <row r="63" spans="1:6" x14ac:dyDescent="0.25">
      <c r="A63" s="42"/>
      <c r="B63" s="50" t="s">
        <v>83</v>
      </c>
      <c r="C63" s="51">
        <v>833</v>
      </c>
      <c r="D63" s="51">
        <v>833</v>
      </c>
      <c r="E63" s="51">
        <v>0</v>
      </c>
      <c r="F63" s="52">
        <v>0</v>
      </c>
    </row>
    <row r="64" spans="1:6" x14ac:dyDescent="0.25">
      <c r="A64" s="42"/>
      <c r="B64" s="50" t="s">
        <v>87</v>
      </c>
      <c r="C64" s="51">
        <v>337.5</v>
      </c>
      <c r="D64" s="51">
        <v>337.5</v>
      </c>
      <c r="E64" s="51">
        <v>0</v>
      </c>
      <c r="F64" s="52">
        <v>0</v>
      </c>
    </row>
    <row r="65" spans="1:6" x14ac:dyDescent="0.25">
      <c r="A65" s="42"/>
      <c r="B65" s="50" t="s">
        <v>60</v>
      </c>
      <c r="C65" s="51">
        <v>0</v>
      </c>
      <c r="D65" s="51">
        <v>33</v>
      </c>
      <c r="E65" s="51">
        <v>-33</v>
      </c>
      <c r="F65" s="52">
        <v>-1</v>
      </c>
    </row>
    <row r="66" spans="1:6" x14ac:dyDescent="0.25">
      <c r="A66" s="42"/>
      <c r="B66" s="50" t="s">
        <v>89</v>
      </c>
      <c r="C66" s="51">
        <v>200</v>
      </c>
      <c r="D66" s="51">
        <v>200</v>
      </c>
      <c r="E66" s="51">
        <v>0</v>
      </c>
      <c r="F66" s="52">
        <v>0</v>
      </c>
    </row>
    <row r="67" spans="1:6" x14ac:dyDescent="0.25">
      <c r="A67" s="42"/>
      <c r="B67" s="50" t="s">
        <v>55</v>
      </c>
      <c r="C67" s="51">
        <v>1386.79</v>
      </c>
      <c r="D67" s="51">
        <v>1498</v>
      </c>
      <c r="E67" s="51">
        <v>-111.21</v>
      </c>
      <c r="F67" s="52">
        <v>-7.3999999999999996E-2</v>
      </c>
    </row>
    <row r="68" spans="1:6" x14ac:dyDescent="0.25">
      <c r="A68" s="42"/>
      <c r="B68" s="50" t="s">
        <v>86</v>
      </c>
      <c r="C68" s="51">
        <v>250</v>
      </c>
      <c r="D68" s="51">
        <v>250</v>
      </c>
      <c r="E68" s="51">
        <v>0</v>
      </c>
      <c r="F68" s="52">
        <v>0</v>
      </c>
    </row>
    <row r="69" spans="1:6" x14ac:dyDescent="0.25">
      <c r="A69" s="42"/>
      <c r="B69" s="50" t="s">
        <v>61</v>
      </c>
      <c r="C69" s="51">
        <v>57.18</v>
      </c>
      <c r="D69" s="51">
        <v>55</v>
      </c>
      <c r="E69" s="51">
        <v>2.1800000000000002</v>
      </c>
      <c r="F69" s="52">
        <v>0.04</v>
      </c>
    </row>
    <row r="70" spans="1:6" x14ac:dyDescent="0.25">
      <c r="A70" s="42"/>
      <c r="B70" s="50" t="s">
        <v>103</v>
      </c>
      <c r="C70" s="51">
        <v>71.819999999999993</v>
      </c>
      <c r="D70" s="51">
        <v>0</v>
      </c>
      <c r="E70" s="51">
        <v>71.819999999999993</v>
      </c>
      <c r="F70" s="52" t="s">
        <v>45</v>
      </c>
    </row>
    <row r="71" spans="1:6" x14ac:dyDescent="0.25">
      <c r="A71" s="42"/>
      <c r="B71" s="50" t="s">
        <v>146</v>
      </c>
      <c r="C71" s="51">
        <v>0</v>
      </c>
      <c r="D71" s="51">
        <v>275</v>
      </c>
      <c r="E71" s="51">
        <v>-275</v>
      </c>
      <c r="F71" s="52">
        <v>-1</v>
      </c>
    </row>
    <row r="72" spans="1:6" x14ac:dyDescent="0.25">
      <c r="A72" s="42"/>
      <c r="B72" s="50" t="s">
        <v>62</v>
      </c>
      <c r="C72" s="51">
        <v>11460.78</v>
      </c>
      <c r="D72" s="51">
        <v>12063.25</v>
      </c>
      <c r="E72" s="51">
        <v>-602.47</v>
      </c>
      <c r="F72" s="52">
        <v>-0.05</v>
      </c>
    </row>
    <row r="73" spans="1:6" x14ac:dyDescent="0.25">
      <c r="A73" s="42"/>
      <c r="B73" s="50" t="s">
        <v>63</v>
      </c>
      <c r="C73" s="51">
        <v>-906.12</v>
      </c>
      <c r="D73" s="51">
        <v>-615.25</v>
      </c>
      <c r="E73" s="51">
        <v>-290.87</v>
      </c>
      <c r="F73" s="52">
        <v>-0.47299999999999998</v>
      </c>
    </row>
    <row r="74" spans="1:6" x14ac:dyDescent="0.25">
      <c r="A74" s="42"/>
      <c r="B74" s="50" t="s">
        <v>64</v>
      </c>
      <c r="C74" s="51">
        <v>0</v>
      </c>
      <c r="D74" s="51">
        <v>0</v>
      </c>
      <c r="E74" s="51">
        <v>0</v>
      </c>
      <c r="F74" s="52" t="s">
        <v>45</v>
      </c>
    </row>
    <row r="75" spans="1:6" x14ac:dyDescent="0.25">
      <c r="A75" s="42"/>
      <c r="B75" s="50" t="s">
        <v>65</v>
      </c>
      <c r="C75" s="51">
        <v>0</v>
      </c>
      <c r="D75" s="51">
        <v>0</v>
      </c>
      <c r="E75" s="51">
        <v>0</v>
      </c>
      <c r="F75" s="52" t="s">
        <v>45</v>
      </c>
    </row>
    <row r="76" spans="1:6" x14ac:dyDescent="0.25">
      <c r="A76" s="42"/>
      <c r="B76" s="50" t="s">
        <v>66</v>
      </c>
      <c r="C76" s="51">
        <v>-906.12</v>
      </c>
      <c r="D76" s="51">
        <v>-615.25</v>
      </c>
      <c r="E76" s="51">
        <v>-290.87</v>
      </c>
      <c r="F76" s="52">
        <v>-0.47299999999999998</v>
      </c>
    </row>
    <row r="77" spans="1:6" x14ac:dyDescent="0.25">
      <c r="A77" s="42"/>
      <c r="B77" s="26"/>
      <c r="C77" s="27"/>
      <c r="D77" s="27"/>
      <c r="E77" s="27"/>
      <c r="F77" s="54"/>
    </row>
    <row r="78" spans="1:6" x14ac:dyDescent="0.25">
      <c r="A78" s="41"/>
      <c r="B78" s="46"/>
      <c r="C78" s="47"/>
      <c r="D78" s="48"/>
      <c r="E78" s="55"/>
      <c r="F78" s="4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CA59-DC0D-4508-AB22-A5702462EFD7}">
  <dimension ref="A1:J88"/>
  <sheetViews>
    <sheetView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E86" sqref="E86"/>
    </sheetView>
  </sheetViews>
  <sheetFormatPr defaultRowHeight="12.5" x14ac:dyDescent="0.25"/>
  <cols>
    <col min="1" max="1" width="1.81640625" style="37" customWidth="1"/>
    <col min="2" max="2" width="27.81640625" style="37" customWidth="1"/>
    <col min="3" max="3" width="15.54296875" style="37" customWidth="1"/>
    <col min="4" max="6" width="13" style="37" customWidth="1"/>
    <col min="7" max="7" width="10.08984375" style="37" bestFit="1" customWidth="1"/>
    <col min="8" max="8" width="8.7265625" style="37"/>
    <col min="9" max="9" width="9.08984375" style="37" bestFit="1" customWidth="1"/>
    <col min="10" max="16384" width="8.7265625" style="37"/>
  </cols>
  <sheetData>
    <row r="1" spans="1:9" ht="7.25" customHeight="1" x14ac:dyDescent="0.25">
      <c r="A1" s="2"/>
      <c r="B1" s="18"/>
      <c r="C1" s="29"/>
      <c r="D1" s="2"/>
      <c r="E1" s="30"/>
      <c r="F1" s="30"/>
    </row>
    <row r="2" spans="1:9" ht="13" x14ac:dyDescent="0.3">
      <c r="A2" s="41"/>
      <c r="B2" s="73" t="s">
        <v>0</v>
      </c>
      <c r="C2" s="74"/>
      <c r="D2" s="74"/>
      <c r="E2" s="74"/>
      <c r="F2" s="75"/>
    </row>
    <row r="3" spans="1:9" ht="20" x14ac:dyDescent="0.4">
      <c r="A3" s="41"/>
      <c r="B3" s="76" t="s">
        <v>27</v>
      </c>
      <c r="C3" s="77"/>
      <c r="D3" s="77"/>
      <c r="E3" s="77"/>
      <c r="F3" s="78"/>
      <c r="G3" s="14"/>
    </row>
    <row r="4" spans="1:9" x14ac:dyDescent="0.25">
      <c r="A4" s="41"/>
      <c r="B4" s="70" t="s">
        <v>147</v>
      </c>
      <c r="C4" s="71"/>
      <c r="D4" s="71"/>
      <c r="E4" s="71"/>
      <c r="F4" s="72"/>
      <c r="G4" s="14"/>
    </row>
    <row r="5" spans="1:9" x14ac:dyDescent="0.25">
      <c r="A5" s="41"/>
      <c r="B5" s="20"/>
      <c r="C5" s="31"/>
      <c r="D5" s="41"/>
      <c r="E5" s="53"/>
      <c r="F5" s="32"/>
      <c r="H5" s="14"/>
    </row>
    <row r="6" spans="1:9" ht="13" x14ac:dyDescent="0.3">
      <c r="A6" s="65"/>
      <c r="B6" s="43"/>
      <c r="C6" s="44" t="s">
        <v>28</v>
      </c>
      <c r="D6" s="44" t="s">
        <v>29</v>
      </c>
      <c r="E6" s="44" t="s">
        <v>30</v>
      </c>
      <c r="F6" s="45" t="s">
        <v>31</v>
      </c>
    </row>
    <row r="7" spans="1:9" ht="13" x14ac:dyDescent="0.3">
      <c r="A7" s="66"/>
      <c r="B7" s="23"/>
      <c r="C7" s="33"/>
      <c r="D7" s="33"/>
      <c r="E7" s="33"/>
      <c r="F7" s="34"/>
    </row>
    <row r="8" spans="1:9" x14ac:dyDescent="0.25">
      <c r="A8" s="42"/>
      <c r="B8" s="50" t="s">
        <v>32</v>
      </c>
      <c r="C8" s="51"/>
      <c r="D8" s="51"/>
      <c r="E8" s="51"/>
      <c r="F8" s="52"/>
      <c r="H8" s="14"/>
    </row>
    <row r="9" spans="1:9" x14ac:dyDescent="0.25">
      <c r="A9" s="42"/>
      <c r="B9" s="50" t="s">
        <v>33</v>
      </c>
      <c r="C9" s="51">
        <v>7136.6</v>
      </c>
      <c r="D9" s="51">
        <v>7864</v>
      </c>
      <c r="E9" s="51">
        <v>-727.4</v>
      </c>
      <c r="F9" s="52">
        <v>-9.1999999999999998E-2</v>
      </c>
    </row>
    <row r="10" spans="1:9" x14ac:dyDescent="0.25">
      <c r="A10" s="42"/>
      <c r="B10" s="50" t="s">
        <v>34</v>
      </c>
      <c r="C10" s="51"/>
      <c r="D10" s="51"/>
      <c r="E10" s="51"/>
      <c r="F10" s="52"/>
    </row>
    <row r="11" spans="1:9" x14ac:dyDescent="0.25">
      <c r="A11" s="42"/>
      <c r="B11" s="50" t="s">
        <v>35</v>
      </c>
      <c r="C11" s="51">
        <v>13106.9</v>
      </c>
      <c r="D11" s="51">
        <v>14224</v>
      </c>
      <c r="E11" s="51">
        <v>-1117.0999999999999</v>
      </c>
      <c r="F11" s="52">
        <v>-7.9000000000000001E-2</v>
      </c>
    </row>
    <row r="12" spans="1:9" x14ac:dyDescent="0.25">
      <c r="A12" s="42"/>
      <c r="B12" s="50" t="s">
        <v>36</v>
      </c>
      <c r="C12" s="51">
        <v>8857.6</v>
      </c>
      <c r="D12" s="51">
        <v>10808</v>
      </c>
      <c r="E12" s="51">
        <v>-1950.4</v>
      </c>
      <c r="F12" s="52">
        <v>-0.18</v>
      </c>
    </row>
    <row r="13" spans="1:9" x14ac:dyDescent="0.25">
      <c r="A13" s="42"/>
      <c r="B13" s="50" t="s">
        <v>37</v>
      </c>
      <c r="C13" s="51">
        <v>4062.7</v>
      </c>
      <c r="D13" s="51">
        <v>3412</v>
      </c>
      <c r="E13" s="51">
        <v>650.70000000000005</v>
      </c>
      <c r="F13" s="52">
        <v>0.191</v>
      </c>
    </row>
    <row r="14" spans="1:9" x14ac:dyDescent="0.25">
      <c r="A14" s="42"/>
      <c r="B14" s="50" t="s">
        <v>38</v>
      </c>
      <c r="C14" s="51">
        <v>1005</v>
      </c>
      <c r="D14" s="51">
        <v>1064</v>
      </c>
      <c r="E14" s="51">
        <v>-59</v>
      </c>
      <c r="F14" s="52">
        <v>-5.5E-2</v>
      </c>
    </row>
    <row r="15" spans="1:9" x14ac:dyDescent="0.25">
      <c r="A15" s="42"/>
      <c r="B15" s="50" t="s">
        <v>39</v>
      </c>
      <c r="C15" s="51">
        <v>730</v>
      </c>
      <c r="D15" s="51">
        <v>808</v>
      </c>
      <c r="E15" s="51">
        <v>-78</v>
      </c>
      <c r="F15" s="52">
        <v>-9.7000000000000003E-2</v>
      </c>
    </row>
    <row r="16" spans="1:9" x14ac:dyDescent="0.25">
      <c r="A16" s="42"/>
      <c r="B16" s="50" t="s">
        <v>40</v>
      </c>
      <c r="C16" s="51">
        <v>270</v>
      </c>
      <c r="D16" s="51">
        <v>256</v>
      </c>
      <c r="E16" s="51">
        <v>14</v>
      </c>
      <c r="F16" s="52">
        <v>5.5E-2</v>
      </c>
      <c r="G16" s="15"/>
      <c r="H16" s="15"/>
      <c r="I16" s="13"/>
    </row>
    <row r="17" spans="1:10" x14ac:dyDescent="0.25">
      <c r="A17" s="42"/>
      <c r="B17" s="50" t="s">
        <v>41</v>
      </c>
      <c r="C17" s="51">
        <v>175</v>
      </c>
      <c r="D17" s="51">
        <v>132</v>
      </c>
      <c r="E17" s="51">
        <v>43</v>
      </c>
      <c r="F17" s="52">
        <v>0.32600000000000001</v>
      </c>
      <c r="G17" s="15"/>
      <c r="H17" s="15"/>
      <c r="I17" s="13"/>
      <c r="J17" s="61"/>
    </row>
    <row r="18" spans="1:10" x14ac:dyDescent="0.25">
      <c r="A18" s="42"/>
      <c r="B18" s="50" t="s">
        <v>88</v>
      </c>
      <c r="C18" s="51">
        <v>28207.200000000001</v>
      </c>
      <c r="D18" s="51">
        <v>30704</v>
      </c>
      <c r="E18" s="51">
        <v>-2496.8000000000002</v>
      </c>
      <c r="F18" s="52">
        <v>-8.1000000000000003E-2</v>
      </c>
    </row>
    <row r="19" spans="1:10" x14ac:dyDescent="0.25">
      <c r="A19" s="42"/>
      <c r="B19" s="50" t="s">
        <v>42</v>
      </c>
      <c r="C19" s="51">
        <v>0</v>
      </c>
      <c r="D19" s="51">
        <v>400</v>
      </c>
      <c r="E19" s="51">
        <v>-400</v>
      </c>
      <c r="F19" s="52">
        <v>-1</v>
      </c>
    </row>
    <row r="20" spans="1:10" x14ac:dyDescent="0.25">
      <c r="A20" s="42"/>
      <c r="B20" s="50" t="s">
        <v>134</v>
      </c>
      <c r="C20" s="51">
        <v>170</v>
      </c>
      <c r="D20" s="51">
        <v>170</v>
      </c>
      <c r="E20" s="51">
        <v>0</v>
      </c>
      <c r="F20" s="52">
        <v>0</v>
      </c>
    </row>
    <row r="21" spans="1:10" x14ac:dyDescent="0.25">
      <c r="A21" s="42"/>
      <c r="B21" s="50" t="s">
        <v>43</v>
      </c>
      <c r="C21" s="51">
        <v>653.63</v>
      </c>
      <c r="D21" s="51">
        <v>1200</v>
      </c>
      <c r="E21" s="51">
        <v>-546.37</v>
      </c>
      <c r="F21" s="52">
        <v>-0.45500000000000002</v>
      </c>
    </row>
    <row r="22" spans="1:10" x14ac:dyDescent="0.25">
      <c r="A22" s="42"/>
      <c r="B22" s="50" t="s">
        <v>114</v>
      </c>
      <c r="C22" s="51">
        <v>800</v>
      </c>
      <c r="D22" s="51">
        <v>800</v>
      </c>
      <c r="E22" s="51">
        <v>0</v>
      </c>
      <c r="F22" s="52">
        <v>0</v>
      </c>
    </row>
    <row r="23" spans="1:10" x14ac:dyDescent="0.25">
      <c r="A23" s="42"/>
      <c r="B23" s="50" t="s">
        <v>115</v>
      </c>
      <c r="C23" s="51">
        <v>80</v>
      </c>
      <c r="D23" s="51">
        <v>400</v>
      </c>
      <c r="E23" s="51">
        <v>-320</v>
      </c>
      <c r="F23" s="52">
        <v>-0.8</v>
      </c>
    </row>
    <row r="24" spans="1:10" x14ac:dyDescent="0.25">
      <c r="A24" s="42"/>
      <c r="B24" s="50" t="s">
        <v>108</v>
      </c>
      <c r="C24" s="51">
        <v>150</v>
      </c>
      <c r="D24" s="51">
        <v>800</v>
      </c>
      <c r="E24" s="51">
        <v>-650</v>
      </c>
      <c r="F24" s="52">
        <v>-0.81299999999999994</v>
      </c>
    </row>
    <row r="25" spans="1:10" x14ac:dyDescent="0.25">
      <c r="A25" s="42"/>
      <c r="B25" s="50" t="s">
        <v>135</v>
      </c>
      <c r="C25" s="51"/>
      <c r="D25" s="51"/>
      <c r="E25" s="51"/>
      <c r="F25" s="52"/>
    </row>
    <row r="26" spans="1:10" x14ac:dyDescent="0.25">
      <c r="A26" s="42"/>
      <c r="B26" s="50" t="s">
        <v>136</v>
      </c>
      <c r="C26" s="51">
        <v>323.75</v>
      </c>
      <c r="D26" s="51">
        <v>0</v>
      </c>
      <c r="E26" s="51">
        <v>323.75</v>
      </c>
      <c r="F26" s="52" t="s">
        <v>45</v>
      </c>
    </row>
    <row r="27" spans="1:10" x14ac:dyDescent="0.25">
      <c r="A27" s="42"/>
      <c r="B27" s="50" t="s">
        <v>145</v>
      </c>
      <c r="C27" s="51">
        <v>500</v>
      </c>
      <c r="D27" s="51">
        <v>0</v>
      </c>
      <c r="E27" s="51">
        <v>500</v>
      </c>
      <c r="F27" s="52" t="s">
        <v>45</v>
      </c>
    </row>
    <row r="28" spans="1:10" x14ac:dyDescent="0.25">
      <c r="A28" s="42"/>
      <c r="B28" s="50" t="s">
        <v>82</v>
      </c>
      <c r="C28" s="51">
        <v>3332</v>
      </c>
      <c r="D28" s="51">
        <v>3332</v>
      </c>
      <c r="E28" s="51">
        <v>0</v>
      </c>
      <c r="F28" s="52">
        <v>0</v>
      </c>
    </row>
    <row r="29" spans="1:10" x14ac:dyDescent="0.25">
      <c r="A29" s="42"/>
      <c r="B29" s="50" t="s">
        <v>94</v>
      </c>
      <c r="C29" s="51">
        <v>3552.41</v>
      </c>
      <c r="D29" s="51">
        <v>7200</v>
      </c>
      <c r="E29" s="51">
        <v>-3647.59</v>
      </c>
      <c r="F29" s="52">
        <v>-0.50700000000000001</v>
      </c>
    </row>
    <row r="30" spans="1:10" x14ac:dyDescent="0.25">
      <c r="A30" s="42"/>
      <c r="B30" s="50" t="s">
        <v>126</v>
      </c>
      <c r="C30" s="51">
        <v>174.06</v>
      </c>
      <c r="D30" s="51">
        <v>320</v>
      </c>
      <c r="E30" s="51">
        <v>-145.94</v>
      </c>
      <c r="F30" s="52">
        <v>-0.45600000000000002</v>
      </c>
    </row>
    <row r="31" spans="1:10" x14ac:dyDescent="0.25">
      <c r="A31" s="42"/>
      <c r="B31" s="50" t="s">
        <v>44</v>
      </c>
      <c r="C31" s="51">
        <v>45079.65</v>
      </c>
      <c r="D31" s="51">
        <v>53190</v>
      </c>
      <c r="E31" s="51">
        <v>-8110.35</v>
      </c>
      <c r="F31" s="52">
        <v>-0.152</v>
      </c>
    </row>
    <row r="32" spans="1:10" x14ac:dyDescent="0.25">
      <c r="A32" s="42"/>
      <c r="B32" s="50" t="s">
        <v>116</v>
      </c>
      <c r="C32" s="51">
        <v>0</v>
      </c>
      <c r="D32" s="51">
        <v>0</v>
      </c>
      <c r="E32" s="51">
        <v>0</v>
      </c>
      <c r="F32" s="52" t="s">
        <v>45</v>
      </c>
    </row>
    <row r="33" spans="1:6" x14ac:dyDescent="0.25">
      <c r="A33" s="42"/>
      <c r="B33" s="50" t="s">
        <v>117</v>
      </c>
      <c r="C33" s="51">
        <v>45079.65</v>
      </c>
      <c r="D33" s="51">
        <v>53190</v>
      </c>
      <c r="E33" s="51">
        <v>-8110.35</v>
      </c>
      <c r="F33" s="52">
        <v>-0.152</v>
      </c>
    </row>
    <row r="34" spans="1:6" x14ac:dyDescent="0.25">
      <c r="A34" s="42"/>
      <c r="B34" s="50" t="s">
        <v>46</v>
      </c>
      <c r="C34" s="51"/>
      <c r="D34" s="51"/>
      <c r="E34" s="51"/>
      <c r="F34" s="52"/>
    </row>
    <row r="35" spans="1:6" x14ac:dyDescent="0.25">
      <c r="A35" s="42"/>
      <c r="B35" s="50" t="s">
        <v>47</v>
      </c>
      <c r="C35" s="51">
        <v>3375</v>
      </c>
      <c r="D35" s="51">
        <v>3375</v>
      </c>
      <c r="E35" s="51">
        <v>0</v>
      </c>
      <c r="F35" s="52">
        <v>0</v>
      </c>
    </row>
    <row r="36" spans="1:6" x14ac:dyDescent="0.25">
      <c r="A36" s="42"/>
      <c r="B36" s="50" t="s">
        <v>48</v>
      </c>
      <c r="C36" s="51">
        <v>0</v>
      </c>
      <c r="D36" s="51">
        <v>200</v>
      </c>
      <c r="E36" s="51">
        <v>-200</v>
      </c>
      <c r="F36" s="52">
        <v>-1</v>
      </c>
    </row>
    <row r="37" spans="1:6" x14ac:dyDescent="0.25">
      <c r="A37" s="42"/>
      <c r="B37" s="50" t="s">
        <v>110</v>
      </c>
      <c r="C37" s="51">
        <v>328.85</v>
      </c>
      <c r="D37" s="51">
        <v>400</v>
      </c>
      <c r="E37" s="51">
        <v>-71.150000000000006</v>
      </c>
      <c r="F37" s="52">
        <v>-0.17799999999999999</v>
      </c>
    </row>
    <row r="38" spans="1:6" x14ac:dyDescent="0.25">
      <c r="A38" s="42"/>
      <c r="B38" s="50" t="s">
        <v>125</v>
      </c>
      <c r="C38" s="51">
        <v>338.79</v>
      </c>
      <c r="D38" s="51">
        <v>672</v>
      </c>
      <c r="E38" s="51">
        <v>-333.21</v>
      </c>
      <c r="F38" s="52">
        <v>-0.496</v>
      </c>
    </row>
    <row r="39" spans="1:6" x14ac:dyDescent="0.25">
      <c r="A39" s="42"/>
      <c r="B39" s="50" t="s">
        <v>49</v>
      </c>
      <c r="C39" s="51">
        <v>1440</v>
      </c>
      <c r="D39" s="51">
        <v>1920</v>
      </c>
      <c r="E39" s="51">
        <v>-480</v>
      </c>
      <c r="F39" s="52">
        <v>-0.25</v>
      </c>
    </row>
    <row r="40" spans="1:6" x14ac:dyDescent="0.25">
      <c r="A40" s="42"/>
      <c r="B40" s="50" t="s">
        <v>95</v>
      </c>
      <c r="C40" s="51"/>
      <c r="D40" s="51"/>
      <c r="E40" s="51"/>
      <c r="F40" s="52"/>
    </row>
    <row r="41" spans="1:6" x14ac:dyDescent="0.25">
      <c r="A41" s="42"/>
      <c r="B41" s="50" t="s">
        <v>113</v>
      </c>
      <c r="C41" s="51">
        <v>3500</v>
      </c>
      <c r="D41" s="51">
        <v>0</v>
      </c>
      <c r="E41" s="51">
        <v>3500</v>
      </c>
      <c r="F41" s="52" t="s">
        <v>45</v>
      </c>
    </row>
    <row r="42" spans="1:6" x14ac:dyDescent="0.25">
      <c r="A42" s="42"/>
      <c r="B42" s="50" t="s">
        <v>96</v>
      </c>
      <c r="C42" s="51">
        <v>64.03</v>
      </c>
      <c r="D42" s="51">
        <v>400</v>
      </c>
      <c r="E42" s="51">
        <v>-335.97</v>
      </c>
      <c r="F42" s="52">
        <v>-0.84</v>
      </c>
    </row>
    <row r="43" spans="1:6" x14ac:dyDescent="0.25">
      <c r="A43" s="42"/>
      <c r="B43" s="50" t="s">
        <v>97</v>
      </c>
      <c r="C43" s="51">
        <v>662.5</v>
      </c>
      <c r="D43" s="51">
        <v>1200</v>
      </c>
      <c r="E43" s="51">
        <v>-537.5</v>
      </c>
      <c r="F43" s="52">
        <v>-0.44800000000000001</v>
      </c>
    </row>
    <row r="44" spans="1:6" x14ac:dyDescent="0.25">
      <c r="A44" s="42"/>
      <c r="B44" s="50" t="s">
        <v>98</v>
      </c>
      <c r="C44" s="51">
        <v>679.67</v>
      </c>
      <c r="D44" s="51">
        <v>1400</v>
      </c>
      <c r="E44" s="51">
        <v>-720.33</v>
      </c>
      <c r="F44" s="52">
        <v>-0.51500000000000001</v>
      </c>
    </row>
    <row r="45" spans="1:6" x14ac:dyDescent="0.25">
      <c r="A45" s="42"/>
      <c r="B45" s="50" t="s">
        <v>104</v>
      </c>
      <c r="C45" s="51">
        <v>616.25</v>
      </c>
      <c r="D45" s="51">
        <v>1400</v>
      </c>
      <c r="E45" s="51">
        <v>-783.75</v>
      </c>
      <c r="F45" s="52">
        <v>-0.56000000000000005</v>
      </c>
    </row>
    <row r="46" spans="1:6" x14ac:dyDescent="0.25">
      <c r="A46" s="42"/>
      <c r="B46" s="50" t="s">
        <v>105</v>
      </c>
      <c r="C46" s="51">
        <v>746.4</v>
      </c>
      <c r="D46" s="51">
        <v>2000</v>
      </c>
      <c r="E46" s="51">
        <v>-1253.5999999999999</v>
      </c>
      <c r="F46" s="52">
        <v>-0.627</v>
      </c>
    </row>
    <row r="47" spans="1:6" x14ac:dyDescent="0.25">
      <c r="A47" s="42"/>
      <c r="B47" s="50" t="s">
        <v>106</v>
      </c>
      <c r="C47" s="51">
        <v>150</v>
      </c>
      <c r="D47" s="51">
        <v>360</v>
      </c>
      <c r="E47" s="51">
        <v>-210</v>
      </c>
      <c r="F47" s="52">
        <v>-0.58299999999999996</v>
      </c>
    </row>
    <row r="48" spans="1:6" x14ac:dyDescent="0.25">
      <c r="A48" s="42"/>
      <c r="B48" s="50" t="s">
        <v>127</v>
      </c>
      <c r="C48" s="51">
        <v>60</v>
      </c>
      <c r="D48" s="51">
        <v>0</v>
      </c>
      <c r="E48" s="51">
        <v>60</v>
      </c>
      <c r="F48" s="52" t="s">
        <v>45</v>
      </c>
    </row>
    <row r="49" spans="1:6" x14ac:dyDescent="0.25">
      <c r="A49" s="42"/>
      <c r="B49" s="50" t="s">
        <v>128</v>
      </c>
      <c r="C49" s="51">
        <v>30</v>
      </c>
      <c r="D49" s="51">
        <v>0</v>
      </c>
      <c r="E49" s="51">
        <v>30</v>
      </c>
      <c r="F49" s="52" t="s">
        <v>45</v>
      </c>
    </row>
    <row r="50" spans="1:6" x14ac:dyDescent="0.25">
      <c r="A50" s="42"/>
      <c r="B50" s="50" t="s">
        <v>137</v>
      </c>
      <c r="C50" s="51">
        <v>300</v>
      </c>
      <c r="D50" s="51">
        <v>0</v>
      </c>
      <c r="E50" s="51">
        <v>300</v>
      </c>
      <c r="F50" s="52" t="s">
        <v>45</v>
      </c>
    </row>
    <row r="51" spans="1:6" x14ac:dyDescent="0.25">
      <c r="A51" s="42"/>
      <c r="B51" s="50" t="s">
        <v>129</v>
      </c>
      <c r="C51" s="51">
        <v>130</v>
      </c>
      <c r="D51" s="51">
        <v>0</v>
      </c>
      <c r="E51" s="51">
        <v>130</v>
      </c>
      <c r="F51" s="52" t="s">
        <v>45</v>
      </c>
    </row>
    <row r="52" spans="1:6" x14ac:dyDescent="0.25">
      <c r="A52" s="42"/>
      <c r="B52" s="50" t="s">
        <v>138</v>
      </c>
      <c r="C52" s="51">
        <v>583.91</v>
      </c>
      <c r="D52" s="51">
        <v>0</v>
      </c>
      <c r="E52" s="51">
        <v>583.91</v>
      </c>
      <c r="F52" s="52" t="s">
        <v>45</v>
      </c>
    </row>
    <row r="53" spans="1:6" x14ac:dyDescent="0.25">
      <c r="A53" s="42"/>
      <c r="B53" s="50" t="s">
        <v>99</v>
      </c>
      <c r="C53" s="51">
        <v>7522.76</v>
      </c>
      <c r="D53" s="51">
        <v>6760</v>
      </c>
      <c r="E53" s="51">
        <v>762.76</v>
      </c>
      <c r="F53" s="52">
        <v>0.113</v>
      </c>
    </row>
    <row r="54" spans="1:6" x14ac:dyDescent="0.25">
      <c r="A54" s="42"/>
      <c r="B54" s="50" t="s">
        <v>111</v>
      </c>
      <c r="C54" s="51">
        <v>2000</v>
      </c>
      <c r="D54" s="51">
        <v>2000</v>
      </c>
      <c r="E54" s="51">
        <v>0</v>
      </c>
      <c r="F54" s="52">
        <v>0</v>
      </c>
    </row>
    <row r="55" spans="1:6" x14ac:dyDescent="0.25">
      <c r="A55" s="42"/>
      <c r="B55" s="50" t="s">
        <v>50</v>
      </c>
      <c r="C55" s="51">
        <v>1324.51</v>
      </c>
      <c r="D55" s="51">
        <v>1168</v>
      </c>
      <c r="E55" s="51">
        <v>156.51</v>
      </c>
      <c r="F55" s="52">
        <v>0.13400000000000001</v>
      </c>
    </row>
    <row r="56" spans="1:6" x14ac:dyDescent="0.25">
      <c r="A56" s="42"/>
      <c r="B56" s="50" t="s">
        <v>51</v>
      </c>
      <c r="C56" s="51"/>
      <c r="D56" s="51"/>
      <c r="E56" s="51"/>
      <c r="F56" s="52"/>
    </row>
    <row r="57" spans="1:6" x14ac:dyDescent="0.25">
      <c r="A57" s="42"/>
      <c r="B57" s="50" t="s">
        <v>52</v>
      </c>
      <c r="C57" s="51">
        <v>1966.02</v>
      </c>
      <c r="D57" s="51">
        <v>2132</v>
      </c>
      <c r="E57" s="51">
        <v>-165.98</v>
      </c>
      <c r="F57" s="52">
        <v>-7.8E-2</v>
      </c>
    </row>
    <row r="58" spans="1:6" x14ac:dyDescent="0.25">
      <c r="A58" s="42"/>
      <c r="B58" s="50" t="s">
        <v>53</v>
      </c>
      <c r="C58" s="51">
        <v>1328.65</v>
      </c>
      <c r="D58" s="51">
        <v>1620</v>
      </c>
      <c r="E58" s="51">
        <v>-291.35000000000002</v>
      </c>
      <c r="F58" s="52">
        <v>-0.18</v>
      </c>
    </row>
    <row r="59" spans="1:6" x14ac:dyDescent="0.25">
      <c r="A59" s="42"/>
      <c r="B59" s="50" t="s">
        <v>54</v>
      </c>
      <c r="C59" s="51">
        <v>609.4</v>
      </c>
      <c r="D59" s="51">
        <v>512</v>
      </c>
      <c r="E59" s="51">
        <v>97.4</v>
      </c>
      <c r="F59" s="52">
        <v>0.19</v>
      </c>
    </row>
    <row r="60" spans="1:6" x14ac:dyDescent="0.25">
      <c r="A60" s="42"/>
      <c r="B60" s="50" t="s">
        <v>38</v>
      </c>
      <c r="C60" s="51">
        <v>430</v>
      </c>
      <c r="D60" s="51">
        <v>464</v>
      </c>
      <c r="E60" s="51">
        <v>-34</v>
      </c>
      <c r="F60" s="52">
        <v>-7.2999999999999995E-2</v>
      </c>
    </row>
    <row r="61" spans="1:6" x14ac:dyDescent="0.25">
      <c r="A61" s="42"/>
      <c r="B61" s="50" t="s">
        <v>39</v>
      </c>
      <c r="C61" s="51">
        <v>304</v>
      </c>
      <c r="D61" s="51">
        <v>352</v>
      </c>
      <c r="E61" s="51">
        <v>-48</v>
      </c>
      <c r="F61" s="52">
        <v>-0.13600000000000001</v>
      </c>
    </row>
    <row r="62" spans="1:6" x14ac:dyDescent="0.25">
      <c r="A62" s="42"/>
      <c r="B62" s="50" t="s">
        <v>40</v>
      </c>
      <c r="C62" s="51">
        <v>108</v>
      </c>
      <c r="D62" s="51">
        <v>112</v>
      </c>
      <c r="E62" s="51">
        <v>-4</v>
      </c>
      <c r="F62" s="52">
        <v>-3.5999999999999997E-2</v>
      </c>
    </row>
    <row r="63" spans="1:6" x14ac:dyDescent="0.25">
      <c r="A63" s="42"/>
      <c r="B63" s="50" t="s">
        <v>56</v>
      </c>
      <c r="C63" s="51">
        <v>0</v>
      </c>
      <c r="D63" s="51">
        <v>1516</v>
      </c>
      <c r="E63" s="51">
        <v>-1516</v>
      </c>
      <c r="F63" s="52">
        <v>-1</v>
      </c>
    </row>
    <row r="64" spans="1:6" x14ac:dyDescent="0.25">
      <c r="A64" s="42"/>
      <c r="B64" s="50" t="s">
        <v>57</v>
      </c>
      <c r="C64" s="51">
        <v>886.68</v>
      </c>
      <c r="D64" s="51">
        <v>816</v>
      </c>
      <c r="E64" s="51">
        <v>70.680000000000007</v>
      </c>
      <c r="F64" s="52">
        <v>8.6999999999999994E-2</v>
      </c>
    </row>
    <row r="65" spans="1:6" x14ac:dyDescent="0.25">
      <c r="A65" s="42"/>
      <c r="B65" s="50" t="s">
        <v>58</v>
      </c>
      <c r="C65" s="51">
        <v>0</v>
      </c>
      <c r="D65" s="51">
        <v>400</v>
      </c>
      <c r="E65" s="51">
        <v>-400</v>
      </c>
      <c r="F65" s="52">
        <v>-1</v>
      </c>
    </row>
    <row r="66" spans="1:6" x14ac:dyDescent="0.25">
      <c r="A66" s="42"/>
      <c r="B66" s="50" t="s">
        <v>59</v>
      </c>
      <c r="C66" s="51">
        <v>0</v>
      </c>
      <c r="D66" s="51">
        <v>1352</v>
      </c>
      <c r="E66" s="51">
        <v>-1352</v>
      </c>
      <c r="F66" s="52">
        <v>-1</v>
      </c>
    </row>
    <row r="67" spans="1:6" x14ac:dyDescent="0.25">
      <c r="A67" s="42"/>
      <c r="B67" s="50" t="s">
        <v>139</v>
      </c>
      <c r="C67" s="51">
        <v>12732.06</v>
      </c>
      <c r="D67" s="51">
        <v>13948</v>
      </c>
      <c r="E67" s="51">
        <v>-1215.94</v>
      </c>
      <c r="F67" s="52">
        <v>-8.6999999999999994E-2</v>
      </c>
    </row>
    <row r="68" spans="1:6" x14ac:dyDescent="0.25">
      <c r="A68" s="42"/>
      <c r="B68" s="50" t="s">
        <v>83</v>
      </c>
      <c r="C68" s="51">
        <v>3332</v>
      </c>
      <c r="D68" s="51">
        <v>3332</v>
      </c>
      <c r="E68" s="51">
        <v>0</v>
      </c>
      <c r="F68" s="52">
        <v>0</v>
      </c>
    </row>
    <row r="69" spans="1:6" x14ac:dyDescent="0.25">
      <c r="A69" s="42"/>
      <c r="B69" s="50" t="s">
        <v>140</v>
      </c>
      <c r="C69" s="51">
        <v>125</v>
      </c>
      <c r="D69" s="51">
        <v>375</v>
      </c>
      <c r="E69" s="51">
        <v>-250</v>
      </c>
      <c r="F69" s="52">
        <v>-0.66700000000000004</v>
      </c>
    </row>
    <row r="70" spans="1:6" x14ac:dyDescent="0.25">
      <c r="A70" s="42"/>
      <c r="B70" s="50" t="s">
        <v>100</v>
      </c>
      <c r="C70" s="51">
        <v>4238.6000000000004</v>
      </c>
      <c r="D70" s="51">
        <v>3862</v>
      </c>
      <c r="E70" s="51">
        <v>376.6</v>
      </c>
      <c r="F70" s="52">
        <v>9.8000000000000004E-2</v>
      </c>
    </row>
    <row r="71" spans="1:6" x14ac:dyDescent="0.25">
      <c r="A71" s="42"/>
      <c r="B71" s="50" t="s">
        <v>87</v>
      </c>
      <c r="C71" s="51">
        <v>1350</v>
      </c>
      <c r="D71" s="51">
        <v>1350</v>
      </c>
      <c r="E71" s="51">
        <v>0</v>
      </c>
      <c r="F71" s="52">
        <v>0</v>
      </c>
    </row>
    <row r="72" spans="1:6" x14ac:dyDescent="0.25">
      <c r="A72" s="42"/>
      <c r="B72" s="50" t="s">
        <v>60</v>
      </c>
      <c r="C72" s="51">
        <v>0</v>
      </c>
      <c r="D72" s="51">
        <v>132</v>
      </c>
      <c r="E72" s="51">
        <v>-132</v>
      </c>
      <c r="F72" s="52">
        <v>-1</v>
      </c>
    </row>
    <row r="73" spans="1:6" x14ac:dyDescent="0.25">
      <c r="A73" s="42"/>
      <c r="B73" s="50" t="s">
        <v>130</v>
      </c>
      <c r="C73" s="51">
        <v>181.82</v>
      </c>
      <c r="D73" s="51">
        <v>300</v>
      </c>
      <c r="E73" s="51">
        <v>-118.18</v>
      </c>
      <c r="F73" s="52">
        <v>-0.39400000000000002</v>
      </c>
    </row>
    <row r="74" spans="1:6" x14ac:dyDescent="0.25">
      <c r="A74" s="42"/>
      <c r="B74" s="50" t="s">
        <v>89</v>
      </c>
      <c r="C74" s="51">
        <v>800</v>
      </c>
      <c r="D74" s="51">
        <v>800</v>
      </c>
      <c r="E74" s="51">
        <v>0</v>
      </c>
      <c r="F74" s="52">
        <v>0</v>
      </c>
    </row>
    <row r="75" spans="1:6" x14ac:dyDescent="0.25">
      <c r="A75" s="42"/>
      <c r="B75" s="50" t="s">
        <v>55</v>
      </c>
      <c r="C75" s="51">
        <v>5546.07</v>
      </c>
      <c r="D75" s="51">
        <v>5992</v>
      </c>
      <c r="E75" s="51">
        <v>-445.93</v>
      </c>
      <c r="F75" s="52">
        <v>-7.3999999999999996E-2</v>
      </c>
    </row>
    <row r="76" spans="1:6" x14ac:dyDescent="0.25">
      <c r="A76" s="42"/>
      <c r="B76" s="50" t="s">
        <v>86</v>
      </c>
      <c r="C76" s="51">
        <v>1000</v>
      </c>
      <c r="D76" s="51">
        <v>1000</v>
      </c>
      <c r="E76" s="51">
        <v>0</v>
      </c>
      <c r="F76" s="52">
        <v>0</v>
      </c>
    </row>
    <row r="77" spans="1:6" x14ac:dyDescent="0.25">
      <c r="A77" s="42"/>
      <c r="B77" s="50" t="s">
        <v>61</v>
      </c>
      <c r="C77" s="51">
        <v>222.54</v>
      </c>
      <c r="D77" s="51">
        <v>220</v>
      </c>
      <c r="E77" s="51">
        <v>2.54</v>
      </c>
      <c r="F77" s="52">
        <v>1.2E-2</v>
      </c>
    </row>
    <row r="78" spans="1:6" x14ac:dyDescent="0.25">
      <c r="A78" s="42"/>
      <c r="B78" s="50" t="s">
        <v>141</v>
      </c>
      <c r="C78" s="51">
        <v>1834.96</v>
      </c>
      <c r="D78" s="51">
        <v>1625</v>
      </c>
      <c r="E78" s="51">
        <v>209.96</v>
      </c>
      <c r="F78" s="52">
        <v>0.129</v>
      </c>
    </row>
    <row r="79" spans="1:6" x14ac:dyDescent="0.25">
      <c r="A79" s="42"/>
      <c r="B79" s="50" t="s">
        <v>131</v>
      </c>
      <c r="C79" s="51">
        <v>1719.04</v>
      </c>
      <c r="D79" s="51">
        <v>1600</v>
      </c>
      <c r="E79" s="51">
        <v>119.04</v>
      </c>
      <c r="F79" s="52">
        <v>7.3999999999999996E-2</v>
      </c>
    </row>
    <row r="80" spans="1:6" x14ac:dyDescent="0.25">
      <c r="A80" s="42"/>
      <c r="B80" s="50" t="s">
        <v>103</v>
      </c>
      <c r="C80" s="51">
        <v>497.18</v>
      </c>
      <c r="D80" s="51">
        <v>0</v>
      </c>
      <c r="E80" s="51">
        <v>497.18</v>
      </c>
      <c r="F80" s="52" t="s">
        <v>45</v>
      </c>
    </row>
    <row r="81" spans="1:6" x14ac:dyDescent="0.25">
      <c r="A81" s="42"/>
      <c r="B81" s="50" t="s">
        <v>146</v>
      </c>
      <c r="C81" s="51">
        <v>0</v>
      </c>
      <c r="D81" s="51">
        <v>275</v>
      </c>
      <c r="E81" s="51">
        <v>-275</v>
      </c>
      <c r="F81" s="52">
        <v>-1</v>
      </c>
    </row>
    <row r="82" spans="1:6" x14ac:dyDescent="0.25">
      <c r="A82" s="42"/>
      <c r="B82" s="50" t="s">
        <v>62</v>
      </c>
      <c r="C82" s="51">
        <v>49995.86</v>
      </c>
      <c r="D82" s="51">
        <v>54590</v>
      </c>
      <c r="E82" s="51">
        <v>-4594.1400000000003</v>
      </c>
      <c r="F82" s="52">
        <v>-8.4000000000000005E-2</v>
      </c>
    </row>
    <row r="83" spans="1:6" x14ac:dyDescent="0.25">
      <c r="A83" s="42"/>
      <c r="B83" s="50" t="s">
        <v>63</v>
      </c>
      <c r="C83" s="51">
        <v>-4916.21</v>
      </c>
      <c r="D83" s="51">
        <v>-1400</v>
      </c>
      <c r="E83" s="51">
        <v>-3516.21</v>
      </c>
      <c r="F83" s="52">
        <v>-2.512</v>
      </c>
    </row>
    <row r="84" spans="1:6" x14ac:dyDescent="0.25">
      <c r="A84" s="42"/>
      <c r="B84" s="50" t="s">
        <v>64</v>
      </c>
      <c r="C84" s="51">
        <v>0</v>
      </c>
      <c r="D84" s="51">
        <v>0</v>
      </c>
      <c r="E84" s="51">
        <v>0</v>
      </c>
      <c r="F84" s="52" t="s">
        <v>45</v>
      </c>
    </row>
    <row r="85" spans="1:6" x14ac:dyDescent="0.25">
      <c r="A85" s="42"/>
      <c r="B85" s="50" t="s">
        <v>65</v>
      </c>
      <c r="C85" s="51">
        <v>0</v>
      </c>
      <c r="D85" s="51">
        <v>0</v>
      </c>
      <c r="E85" s="51">
        <v>0</v>
      </c>
      <c r="F85" s="52" t="s">
        <v>45</v>
      </c>
    </row>
    <row r="86" spans="1:6" x14ac:dyDescent="0.25">
      <c r="A86" s="42"/>
      <c r="B86" s="50" t="s">
        <v>66</v>
      </c>
      <c r="C86" s="51">
        <v>-4916.21</v>
      </c>
      <c r="D86" s="51">
        <v>-1400</v>
      </c>
      <c r="E86" s="51">
        <v>-3516.21</v>
      </c>
      <c r="F86" s="52">
        <v>-2.512</v>
      </c>
    </row>
    <row r="87" spans="1:6" x14ac:dyDescent="0.25">
      <c r="A87" s="42"/>
      <c r="B87" s="26"/>
      <c r="C87" s="27"/>
      <c r="D87" s="27"/>
      <c r="E87" s="27"/>
      <c r="F87" s="54"/>
    </row>
    <row r="88" spans="1:6" x14ac:dyDescent="0.25">
      <c r="A88" s="41"/>
      <c r="B88" s="46"/>
      <c r="C88" s="47"/>
      <c r="D88" s="48"/>
      <c r="E88" s="55"/>
      <c r="F88" s="49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4"/>
  <sheetViews>
    <sheetView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F24" sqref="F24"/>
    </sheetView>
  </sheetViews>
  <sheetFormatPr defaultRowHeight="12.5" x14ac:dyDescent="0.25"/>
  <cols>
    <col min="1" max="1" width="2" customWidth="1"/>
    <col min="2" max="2" width="31.1796875" customWidth="1"/>
    <col min="3" max="4" width="15" customWidth="1"/>
    <col min="5" max="5" width="8.90625" bestFit="1" customWidth="1"/>
  </cols>
  <sheetData>
    <row r="1" spans="1:4" ht="6.65" customHeight="1" x14ac:dyDescent="0.25">
      <c r="A1" s="2"/>
      <c r="B1" s="18"/>
      <c r="C1" s="29"/>
      <c r="D1" s="30"/>
    </row>
    <row r="2" spans="1:4" ht="13" x14ac:dyDescent="0.3">
      <c r="A2" s="41"/>
      <c r="B2" s="73" t="s">
        <v>0</v>
      </c>
      <c r="C2" s="74"/>
      <c r="D2" s="75"/>
    </row>
    <row r="3" spans="1:4" ht="20" x14ac:dyDescent="0.4">
      <c r="A3" s="41"/>
      <c r="B3" s="76" t="s">
        <v>84</v>
      </c>
      <c r="C3" s="77"/>
      <c r="D3" s="78"/>
    </row>
    <row r="4" spans="1:4" x14ac:dyDescent="0.25">
      <c r="A4" s="41"/>
      <c r="B4" s="70" t="s">
        <v>144</v>
      </c>
      <c r="C4" s="71"/>
      <c r="D4" s="72"/>
    </row>
    <row r="5" spans="1:4" x14ac:dyDescent="0.25">
      <c r="A5" s="41"/>
      <c r="B5" s="20"/>
      <c r="C5" s="31"/>
      <c r="D5" s="32"/>
    </row>
    <row r="6" spans="1:4" ht="13" x14ac:dyDescent="0.3">
      <c r="A6" s="65"/>
      <c r="B6" s="43" t="s">
        <v>67</v>
      </c>
      <c r="C6" s="44" t="s">
        <v>28</v>
      </c>
      <c r="D6" s="45" t="s">
        <v>68</v>
      </c>
    </row>
    <row r="7" spans="1:4" ht="13" x14ac:dyDescent="0.3">
      <c r="A7" s="66"/>
      <c r="B7" s="23"/>
      <c r="C7" s="33"/>
      <c r="D7" s="34"/>
    </row>
    <row r="8" spans="1:4" ht="14.4" customHeight="1" x14ac:dyDescent="0.25">
      <c r="A8" s="35"/>
      <c r="B8" s="12"/>
      <c r="C8" s="51"/>
      <c r="D8" s="11"/>
    </row>
    <row r="9" spans="1:4" ht="14.4" customHeight="1" x14ac:dyDescent="0.25">
      <c r="A9" s="35"/>
      <c r="B9" s="68" t="s">
        <v>134</v>
      </c>
      <c r="C9" s="51"/>
      <c r="D9" s="11"/>
    </row>
    <row r="10" spans="1:4" ht="14.4" customHeight="1" x14ac:dyDescent="0.25">
      <c r="A10" s="35"/>
      <c r="B10" s="12"/>
      <c r="C10" s="51"/>
      <c r="D10" s="11"/>
    </row>
    <row r="11" spans="1:4" ht="14.4" customHeight="1" x14ac:dyDescent="0.25">
      <c r="A11" s="35"/>
      <c r="B11" s="12" t="s">
        <v>32</v>
      </c>
      <c r="C11" s="51"/>
      <c r="D11" s="11"/>
    </row>
    <row r="12" spans="1:4" ht="14.4" customHeight="1" x14ac:dyDescent="0.25">
      <c r="A12" s="35"/>
      <c r="B12" s="12" t="s">
        <v>134</v>
      </c>
      <c r="C12" s="51">
        <v>0</v>
      </c>
      <c r="D12" s="11">
        <v>170</v>
      </c>
    </row>
    <row r="13" spans="1:4" ht="14.4" customHeight="1" x14ac:dyDescent="0.25">
      <c r="A13" s="35"/>
      <c r="B13" s="12" t="s">
        <v>44</v>
      </c>
      <c r="C13" s="51">
        <v>0</v>
      </c>
      <c r="D13" s="11">
        <v>170</v>
      </c>
    </row>
    <row r="14" spans="1:4" ht="14.4" customHeight="1" x14ac:dyDescent="0.25">
      <c r="A14" s="35"/>
      <c r="B14" s="12"/>
      <c r="C14" s="51"/>
      <c r="D14" s="11"/>
    </row>
    <row r="15" spans="1:4" ht="14.4" customHeight="1" x14ac:dyDescent="0.25">
      <c r="A15" s="35"/>
      <c r="B15" s="12" t="s">
        <v>66</v>
      </c>
      <c r="C15" s="51">
        <v>0</v>
      </c>
      <c r="D15" s="11">
        <v>170</v>
      </c>
    </row>
    <row r="16" spans="1:4" ht="14.4" customHeight="1" x14ac:dyDescent="0.25">
      <c r="A16" s="35"/>
      <c r="B16" s="12"/>
      <c r="C16" s="51"/>
      <c r="D16" s="11"/>
    </row>
    <row r="17" spans="1:4" ht="14.4" customHeight="1" x14ac:dyDescent="0.25">
      <c r="A17" s="35"/>
      <c r="B17" s="68" t="s">
        <v>72</v>
      </c>
      <c r="C17" s="51"/>
      <c r="D17" s="11"/>
    </row>
    <row r="18" spans="1:4" ht="14.4" customHeight="1" x14ac:dyDescent="0.25">
      <c r="A18" s="35"/>
      <c r="B18" s="12"/>
      <c r="C18" s="51"/>
      <c r="D18" s="11"/>
    </row>
    <row r="19" spans="1:4" ht="14.4" customHeight="1" x14ac:dyDescent="0.25">
      <c r="A19" s="35"/>
      <c r="B19" s="12" t="s">
        <v>32</v>
      </c>
      <c r="C19" s="51"/>
      <c r="D19" s="11"/>
    </row>
    <row r="20" spans="1:4" ht="14.4" customHeight="1" x14ac:dyDescent="0.25">
      <c r="A20" s="35"/>
      <c r="B20" s="12" t="s">
        <v>35</v>
      </c>
      <c r="C20" s="51">
        <v>3504.6</v>
      </c>
      <c r="D20" s="11">
        <v>13106.9</v>
      </c>
    </row>
    <row r="21" spans="1:4" ht="14.4" customHeight="1" x14ac:dyDescent="0.25">
      <c r="A21" s="35"/>
      <c r="B21" s="12" t="s">
        <v>36</v>
      </c>
      <c r="C21" s="51">
        <v>2177.9</v>
      </c>
      <c r="D21" s="11">
        <v>8857.6</v>
      </c>
    </row>
    <row r="22" spans="1:4" ht="14.4" customHeight="1" x14ac:dyDescent="0.25">
      <c r="A22" s="35"/>
      <c r="B22" s="12" t="s">
        <v>37</v>
      </c>
      <c r="C22" s="51">
        <v>802.75</v>
      </c>
      <c r="D22" s="11">
        <v>4062.7</v>
      </c>
    </row>
    <row r="23" spans="1:4" ht="14.4" customHeight="1" x14ac:dyDescent="0.25">
      <c r="A23" s="35"/>
      <c r="B23" s="12" t="s">
        <v>38</v>
      </c>
      <c r="C23" s="51">
        <v>265</v>
      </c>
      <c r="D23" s="11">
        <v>1005</v>
      </c>
    </row>
    <row r="24" spans="1:4" ht="14.4" customHeight="1" x14ac:dyDescent="0.25">
      <c r="A24" s="35"/>
      <c r="B24" s="12" t="s">
        <v>39</v>
      </c>
      <c r="C24" s="51">
        <v>190</v>
      </c>
      <c r="D24" s="11">
        <v>730</v>
      </c>
    </row>
    <row r="25" spans="1:4" ht="14.4" customHeight="1" x14ac:dyDescent="0.25">
      <c r="A25" s="35"/>
      <c r="B25" s="12" t="s">
        <v>40</v>
      </c>
      <c r="C25" s="51">
        <v>60</v>
      </c>
      <c r="D25" s="11">
        <v>270</v>
      </c>
    </row>
    <row r="26" spans="1:4" ht="14.4" customHeight="1" x14ac:dyDescent="0.25">
      <c r="A26" s="35"/>
      <c r="B26" s="12" t="s">
        <v>41</v>
      </c>
      <c r="C26" s="51">
        <v>10</v>
      </c>
      <c r="D26" s="11">
        <v>175</v>
      </c>
    </row>
    <row r="27" spans="1:4" ht="14.4" customHeight="1" x14ac:dyDescent="0.25">
      <c r="A27" s="35"/>
      <c r="B27" s="12" t="s">
        <v>44</v>
      </c>
      <c r="C27" s="51">
        <v>7010.25</v>
      </c>
      <c r="D27" s="11">
        <v>28207.200000000001</v>
      </c>
    </row>
    <row r="28" spans="1:4" ht="14.4" customHeight="1" x14ac:dyDescent="0.25">
      <c r="A28" s="35"/>
      <c r="B28" s="12"/>
      <c r="C28" s="51"/>
      <c r="D28" s="11"/>
    </row>
    <row r="29" spans="1:4" ht="14.4" customHeight="1" x14ac:dyDescent="0.25">
      <c r="A29" s="35"/>
      <c r="B29" s="12" t="s">
        <v>69</v>
      </c>
      <c r="C29" s="51"/>
      <c r="D29" s="11"/>
    </row>
    <row r="30" spans="1:4" ht="14.4" customHeight="1" x14ac:dyDescent="0.25">
      <c r="A30" s="35"/>
      <c r="B30" s="12" t="s">
        <v>110</v>
      </c>
      <c r="C30" s="51">
        <v>71.010000000000005</v>
      </c>
      <c r="D30" s="11">
        <v>305.13</v>
      </c>
    </row>
    <row r="31" spans="1:4" ht="14.4" customHeight="1" x14ac:dyDescent="0.25">
      <c r="A31" s="35"/>
      <c r="B31" s="12" t="s">
        <v>125</v>
      </c>
      <c r="C31" s="51">
        <v>72.97</v>
      </c>
      <c r="D31" s="11">
        <v>338.79</v>
      </c>
    </row>
    <row r="32" spans="1:4" ht="14.4" customHeight="1" x14ac:dyDescent="0.25">
      <c r="A32" s="35"/>
      <c r="B32" s="12" t="s">
        <v>111</v>
      </c>
      <c r="C32" s="51">
        <v>500</v>
      </c>
      <c r="D32" s="11">
        <v>2000</v>
      </c>
    </row>
    <row r="33" spans="1:4" ht="14.4" customHeight="1" x14ac:dyDescent="0.25">
      <c r="A33" s="35"/>
      <c r="B33" s="12" t="s">
        <v>50</v>
      </c>
      <c r="C33" s="51">
        <v>427.45</v>
      </c>
      <c r="D33" s="11">
        <v>863.01</v>
      </c>
    </row>
    <row r="34" spans="1:4" ht="14.4" customHeight="1" x14ac:dyDescent="0.25">
      <c r="A34" s="35"/>
      <c r="B34" s="12" t="s">
        <v>52</v>
      </c>
      <c r="C34" s="51">
        <v>525.69000000000005</v>
      </c>
      <c r="D34" s="11">
        <v>1966.02</v>
      </c>
    </row>
    <row r="35" spans="1:4" ht="14.4" customHeight="1" x14ac:dyDescent="0.25">
      <c r="A35" s="35"/>
      <c r="B35" s="12" t="s">
        <v>53</v>
      </c>
      <c r="C35" s="51">
        <v>326.69</v>
      </c>
      <c r="D35" s="11">
        <v>1328.65</v>
      </c>
    </row>
    <row r="36" spans="1:4" ht="14.4" customHeight="1" x14ac:dyDescent="0.25">
      <c r="A36" s="35"/>
      <c r="B36" s="12" t="s">
        <v>54</v>
      </c>
      <c r="C36" s="51">
        <v>120.41</v>
      </c>
      <c r="D36" s="11">
        <v>609.4</v>
      </c>
    </row>
    <row r="37" spans="1:4" ht="14.4" customHeight="1" x14ac:dyDescent="0.25">
      <c r="A37" s="35"/>
      <c r="B37" s="12" t="s">
        <v>38</v>
      </c>
      <c r="C37" s="51">
        <v>110</v>
      </c>
      <c r="D37" s="11">
        <v>430</v>
      </c>
    </row>
    <row r="38" spans="1:4" ht="14.4" customHeight="1" x14ac:dyDescent="0.25">
      <c r="A38" s="35"/>
      <c r="B38" s="12" t="s">
        <v>39</v>
      </c>
      <c r="C38" s="51">
        <v>80</v>
      </c>
      <c r="D38" s="11">
        <v>304</v>
      </c>
    </row>
    <row r="39" spans="1:4" ht="14.4" customHeight="1" x14ac:dyDescent="0.25">
      <c r="A39" s="35"/>
      <c r="B39" s="12" t="s">
        <v>40</v>
      </c>
      <c r="C39" s="51">
        <v>24</v>
      </c>
      <c r="D39" s="11">
        <v>108</v>
      </c>
    </row>
    <row r="40" spans="1:4" ht="14.4" customHeight="1" x14ac:dyDescent="0.25">
      <c r="A40" s="35"/>
      <c r="B40" s="12" t="s">
        <v>57</v>
      </c>
      <c r="C40" s="51">
        <v>160</v>
      </c>
      <c r="D40" s="11">
        <v>886.68</v>
      </c>
    </row>
    <row r="41" spans="1:4" ht="14.4" customHeight="1" x14ac:dyDescent="0.25">
      <c r="A41" s="35"/>
      <c r="B41" s="12" t="s">
        <v>139</v>
      </c>
      <c r="C41" s="51">
        <v>3243.48</v>
      </c>
      <c r="D41" s="11">
        <v>12732.06</v>
      </c>
    </row>
    <row r="42" spans="1:4" ht="14.4" customHeight="1" x14ac:dyDescent="0.25">
      <c r="A42" s="35"/>
      <c r="B42" s="12" t="s">
        <v>83</v>
      </c>
      <c r="C42" s="51">
        <v>833</v>
      </c>
      <c r="D42" s="11">
        <v>3332</v>
      </c>
    </row>
    <row r="43" spans="1:4" ht="14.4" customHeight="1" x14ac:dyDescent="0.25">
      <c r="A43" s="35"/>
      <c r="B43" s="12" t="s">
        <v>141</v>
      </c>
      <c r="C43" s="51">
        <v>0</v>
      </c>
      <c r="D43" s="11">
        <v>1834.96</v>
      </c>
    </row>
    <row r="44" spans="1:4" ht="14.4" customHeight="1" x14ac:dyDescent="0.25">
      <c r="A44" s="35"/>
      <c r="B44" s="12" t="s">
        <v>103</v>
      </c>
      <c r="C44" s="51">
        <v>71.819999999999993</v>
      </c>
      <c r="D44" s="11">
        <v>287.27999999999997</v>
      </c>
    </row>
    <row r="45" spans="1:4" ht="14.4" customHeight="1" x14ac:dyDescent="0.25">
      <c r="A45" s="35"/>
      <c r="B45" s="12" t="s">
        <v>70</v>
      </c>
      <c r="C45" s="51">
        <f>SUM(C30:C44)</f>
        <v>6566.52</v>
      </c>
      <c r="D45" s="11">
        <f>SUM(D30:D44)</f>
        <v>27325.979999999996</v>
      </c>
    </row>
    <row r="46" spans="1:4" ht="14.4" customHeight="1" x14ac:dyDescent="0.25">
      <c r="A46" s="35"/>
      <c r="B46" s="12"/>
      <c r="C46" s="51"/>
      <c r="D46" s="11"/>
    </row>
    <row r="47" spans="1:4" ht="14.4" customHeight="1" x14ac:dyDescent="0.25">
      <c r="A47" s="35"/>
      <c r="B47" s="12" t="s">
        <v>66</v>
      </c>
      <c r="C47" s="51">
        <f>C27-C45</f>
        <v>443.72999999999956</v>
      </c>
      <c r="D47" s="11">
        <f>D27-D45</f>
        <v>881.2200000000048</v>
      </c>
    </row>
    <row r="48" spans="1:4" ht="14.4" customHeight="1" x14ac:dyDescent="0.25">
      <c r="A48" s="35"/>
      <c r="B48" s="12"/>
      <c r="C48" s="51"/>
      <c r="D48" s="11"/>
    </row>
    <row r="49" spans="1:4" ht="14.4" customHeight="1" x14ac:dyDescent="0.25">
      <c r="A49" s="35"/>
      <c r="B49" s="68" t="s">
        <v>71</v>
      </c>
      <c r="C49" s="51"/>
      <c r="D49" s="11"/>
    </row>
    <row r="50" spans="1:4" ht="14.4" customHeight="1" x14ac:dyDescent="0.25">
      <c r="A50" s="35"/>
      <c r="B50" s="12"/>
      <c r="C50" s="51"/>
      <c r="D50" s="11"/>
    </row>
    <row r="51" spans="1:4" ht="14.4" customHeight="1" x14ac:dyDescent="0.25">
      <c r="A51" s="35"/>
      <c r="B51" s="12" t="s">
        <v>32</v>
      </c>
      <c r="C51" s="51"/>
      <c r="D51" s="11"/>
    </row>
    <row r="52" spans="1:4" ht="14.4" customHeight="1" x14ac:dyDescent="0.25">
      <c r="A52" s="35"/>
      <c r="B52" s="12" t="s">
        <v>33</v>
      </c>
      <c r="C52" s="51">
        <v>22.73</v>
      </c>
      <c r="D52" s="11">
        <v>7136.6</v>
      </c>
    </row>
    <row r="53" spans="1:4" ht="14.4" customHeight="1" x14ac:dyDescent="0.25">
      <c r="A53" s="35"/>
      <c r="B53" s="12" t="s">
        <v>82</v>
      </c>
      <c r="C53" s="51">
        <v>833</v>
      </c>
      <c r="D53" s="11">
        <v>3332</v>
      </c>
    </row>
    <row r="54" spans="1:4" ht="14.4" customHeight="1" x14ac:dyDescent="0.25">
      <c r="A54" s="35"/>
      <c r="B54" s="12" t="s">
        <v>126</v>
      </c>
      <c r="C54" s="51">
        <v>64.53</v>
      </c>
      <c r="D54" s="11">
        <v>174.06</v>
      </c>
    </row>
    <row r="55" spans="1:4" ht="14.4" customHeight="1" x14ac:dyDescent="0.25">
      <c r="A55" s="35"/>
      <c r="B55" s="12" t="s">
        <v>44</v>
      </c>
      <c r="C55" s="51">
        <v>920.26</v>
      </c>
      <c r="D55" s="11">
        <v>10642.66</v>
      </c>
    </row>
    <row r="56" spans="1:4" ht="14.4" customHeight="1" x14ac:dyDescent="0.25">
      <c r="A56" s="35"/>
      <c r="B56" s="12"/>
      <c r="C56" s="51"/>
      <c r="D56" s="11"/>
    </row>
    <row r="57" spans="1:4" ht="14.4" customHeight="1" x14ac:dyDescent="0.25">
      <c r="A57" s="35"/>
      <c r="B57" s="12" t="s">
        <v>69</v>
      </c>
      <c r="C57" s="51"/>
      <c r="D57" s="11"/>
    </row>
    <row r="58" spans="1:4" ht="14.4" customHeight="1" x14ac:dyDescent="0.25">
      <c r="A58" s="35"/>
      <c r="B58" s="12" t="s">
        <v>47</v>
      </c>
      <c r="C58" s="51">
        <v>843.75</v>
      </c>
      <c r="D58" s="11">
        <v>3375</v>
      </c>
    </row>
    <row r="59" spans="1:4" ht="14.4" customHeight="1" x14ac:dyDescent="0.25">
      <c r="A59" s="35"/>
      <c r="B59" s="12" t="s">
        <v>140</v>
      </c>
      <c r="C59" s="51">
        <v>0</v>
      </c>
      <c r="D59" s="11">
        <v>125</v>
      </c>
    </row>
    <row r="60" spans="1:4" ht="14.4" customHeight="1" x14ac:dyDescent="0.25">
      <c r="A60" s="35"/>
      <c r="B60" s="12" t="s">
        <v>100</v>
      </c>
      <c r="C60" s="51">
        <v>0</v>
      </c>
      <c r="D60" s="11">
        <v>4238.6000000000004</v>
      </c>
    </row>
    <row r="61" spans="1:4" ht="14.4" customHeight="1" x14ac:dyDescent="0.25">
      <c r="A61" s="35"/>
      <c r="B61" s="12" t="s">
        <v>87</v>
      </c>
      <c r="C61" s="51">
        <v>337.5</v>
      </c>
      <c r="D61" s="11">
        <v>1350</v>
      </c>
    </row>
    <row r="62" spans="1:4" ht="14.4" customHeight="1" x14ac:dyDescent="0.25">
      <c r="A62" s="35"/>
      <c r="B62" s="12" t="s">
        <v>130</v>
      </c>
      <c r="C62" s="51">
        <v>0</v>
      </c>
      <c r="D62" s="11">
        <v>181.82</v>
      </c>
    </row>
    <row r="63" spans="1:4" x14ac:dyDescent="0.25">
      <c r="A63" s="35"/>
      <c r="B63" s="12" t="s">
        <v>89</v>
      </c>
      <c r="C63" s="51">
        <v>200</v>
      </c>
      <c r="D63" s="11">
        <v>800</v>
      </c>
    </row>
    <row r="64" spans="1:4" x14ac:dyDescent="0.25">
      <c r="A64" s="35"/>
      <c r="B64" s="12" t="s">
        <v>86</v>
      </c>
      <c r="C64" s="51">
        <v>250</v>
      </c>
      <c r="D64" s="11">
        <v>1000</v>
      </c>
    </row>
    <row r="65" spans="1:4" x14ac:dyDescent="0.25">
      <c r="A65" s="35"/>
      <c r="B65" s="12" t="s">
        <v>61</v>
      </c>
      <c r="C65" s="51">
        <v>57.18</v>
      </c>
      <c r="D65" s="11">
        <v>222.54</v>
      </c>
    </row>
    <row r="66" spans="1:4" x14ac:dyDescent="0.25">
      <c r="A66" s="35"/>
      <c r="B66" s="12" t="s">
        <v>131</v>
      </c>
      <c r="C66" s="51">
        <v>0</v>
      </c>
      <c r="D66" s="11">
        <v>1719.04</v>
      </c>
    </row>
    <row r="67" spans="1:4" x14ac:dyDescent="0.25">
      <c r="A67" s="35"/>
      <c r="B67" s="12" t="s">
        <v>103</v>
      </c>
      <c r="C67" s="51">
        <v>0</v>
      </c>
      <c r="D67" s="11">
        <v>209.9</v>
      </c>
    </row>
    <row r="68" spans="1:4" x14ac:dyDescent="0.25">
      <c r="A68" s="35"/>
      <c r="B68" s="12" t="s">
        <v>70</v>
      </c>
      <c r="C68" s="51">
        <v>1688.43</v>
      </c>
      <c r="D68" s="11">
        <v>13221.9</v>
      </c>
    </row>
    <row r="69" spans="1:4" x14ac:dyDescent="0.25">
      <c r="A69" s="35"/>
      <c r="B69" s="12"/>
      <c r="C69" s="51"/>
      <c r="D69" s="11"/>
    </row>
    <row r="70" spans="1:4" x14ac:dyDescent="0.25">
      <c r="A70" s="35"/>
      <c r="B70" s="12" t="s">
        <v>66</v>
      </c>
      <c r="C70" s="51">
        <v>-768.17</v>
      </c>
      <c r="D70" s="11">
        <v>-2579.2399999999998</v>
      </c>
    </row>
    <row r="71" spans="1:4" x14ac:dyDescent="0.25">
      <c r="A71" s="35"/>
      <c r="B71" s="12"/>
      <c r="C71" s="51"/>
      <c r="D71" s="11"/>
    </row>
    <row r="72" spans="1:4" x14ac:dyDescent="0.25">
      <c r="A72" s="35"/>
      <c r="B72" s="68" t="s">
        <v>101</v>
      </c>
      <c r="C72" s="51"/>
      <c r="D72" s="11"/>
    </row>
    <row r="73" spans="1:4" x14ac:dyDescent="0.25">
      <c r="A73" s="35"/>
      <c r="B73" s="12"/>
      <c r="C73" s="51"/>
      <c r="D73" s="11"/>
    </row>
    <row r="74" spans="1:4" x14ac:dyDescent="0.25">
      <c r="A74" s="35"/>
      <c r="B74" s="12" t="s">
        <v>32</v>
      </c>
      <c r="C74" s="51"/>
      <c r="D74" s="11"/>
    </row>
    <row r="75" spans="1:4" x14ac:dyDescent="0.25">
      <c r="A75" s="35"/>
      <c r="B75" s="12" t="s">
        <v>108</v>
      </c>
      <c r="C75" s="51">
        <v>0</v>
      </c>
      <c r="D75" s="11">
        <v>150</v>
      </c>
    </row>
    <row r="76" spans="1:4" x14ac:dyDescent="0.25">
      <c r="A76" s="35"/>
      <c r="B76" s="12" t="s">
        <v>136</v>
      </c>
      <c r="C76" s="51">
        <v>0</v>
      </c>
      <c r="D76" s="11">
        <v>323.75</v>
      </c>
    </row>
    <row r="77" spans="1:4" x14ac:dyDescent="0.25">
      <c r="A77" s="35"/>
      <c r="B77" s="12" t="s">
        <v>145</v>
      </c>
      <c r="C77" s="51">
        <v>500</v>
      </c>
      <c r="D77" s="11">
        <v>500</v>
      </c>
    </row>
    <row r="78" spans="1:4" x14ac:dyDescent="0.25">
      <c r="A78" s="35"/>
      <c r="B78" s="12" t="s">
        <v>94</v>
      </c>
      <c r="C78" s="51">
        <v>1744.15</v>
      </c>
      <c r="D78" s="11">
        <v>3552.41</v>
      </c>
    </row>
    <row r="79" spans="1:4" x14ac:dyDescent="0.25">
      <c r="A79" s="35"/>
      <c r="B79" s="12" t="s">
        <v>44</v>
      </c>
      <c r="C79" s="51">
        <v>2244.15</v>
      </c>
      <c r="D79" s="11">
        <v>4526.16</v>
      </c>
    </row>
    <row r="80" spans="1:4" x14ac:dyDescent="0.25">
      <c r="A80" s="35"/>
      <c r="B80" s="12"/>
      <c r="C80" s="51"/>
      <c r="D80" s="11"/>
    </row>
    <row r="81" spans="1:4" x14ac:dyDescent="0.25">
      <c r="A81" s="35"/>
      <c r="B81" s="12" t="s">
        <v>69</v>
      </c>
      <c r="C81" s="51"/>
      <c r="D81" s="11"/>
    </row>
    <row r="82" spans="1:4" x14ac:dyDescent="0.25">
      <c r="A82" s="35"/>
      <c r="B82" s="12" t="s">
        <v>110</v>
      </c>
      <c r="C82" s="51">
        <v>0</v>
      </c>
      <c r="D82" s="11">
        <v>23.72</v>
      </c>
    </row>
    <row r="83" spans="1:4" x14ac:dyDescent="0.25">
      <c r="A83" s="35"/>
      <c r="B83" s="12" t="s">
        <v>113</v>
      </c>
      <c r="C83" s="51">
        <v>1000</v>
      </c>
      <c r="D83" s="11">
        <v>3500</v>
      </c>
    </row>
    <row r="84" spans="1:4" x14ac:dyDescent="0.25">
      <c r="A84" s="35"/>
      <c r="B84" s="12" t="s">
        <v>96</v>
      </c>
      <c r="C84" s="51">
        <v>0</v>
      </c>
      <c r="D84" s="11">
        <v>64.03</v>
      </c>
    </row>
    <row r="85" spans="1:4" x14ac:dyDescent="0.25">
      <c r="A85" s="35"/>
      <c r="B85" s="12" t="s">
        <v>97</v>
      </c>
      <c r="C85" s="51">
        <v>177.5</v>
      </c>
      <c r="D85" s="11">
        <v>662.5</v>
      </c>
    </row>
    <row r="86" spans="1:4" x14ac:dyDescent="0.25">
      <c r="A86" s="35"/>
      <c r="B86" s="12" t="s">
        <v>98</v>
      </c>
      <c r="C86" s="51">
        <v>195.18</v>
      </c>
      <c r="D86" s="11">
        <v>679.67</v>
      </c>
    </row>
    <row r="87" spans="1:4" x14ac:dyDescent="0.25">
      <c r="A87" s="35"/>
      <c r="B87" s="12" t="s">
        <v>104</v>
      </c>
      <c r="C87" s="51">
        <v>177.5</v>
      </c>
      <c r="D87" s="11">
        <v>616.25</v>
      </c>
    </row>
    <row r="88" spans="1:4" x14ac:dyDescent="0.25">
      <c r="A88" s="35"/>
      <c r="B88" s="12" t="s">
        <v>105</v>
      </c>
      <c r="C88" s="51">
        <v>376.2</v>
      </c>
      <c r="D88" s="11">
        <v>746.4</v>
      </c>
    </row>
    <row r="89" spans="1:4" x14ac:dyDescent="0.25">
      <c r="A89" s="35"/>
      <c r="B89" s="12" t="s">
        <v>106</v>
      </c>
      <c r="C89" s="51">
        <v>100</v>
      </c>
      <c r="D89" s="11">
        <v>150</v>
      </c>
    </row>
    <row r="90" spans="1:4" x14ac:dyDescent="0.25">
      <c r="A90" s="35"/>
      <c r="B90" s="12" t="s">
        <v>127</v>
      </c>
      <c r="C90" s="51">
        <v>40</v>
      </c>
      <c r="D90" s="11">
        <v>60</v>
      </c>
    </row>
    <row r="91" spans="1:4" x14ac:dyDescent="0.25">
      <c r="A91" s="35"/>
      <c r="B91" s="12" t="s">
        <v>128</v>
      </c>
      <c r="C91" s="51">
        <v>0</v>
      </c>
      <c r="D91" s="11">
        <v>30</v>
      </c>
    </row>
    <row r="92" spans="1:4" x14ac:dyDescent="0.25">
      <c r="A92" s="35"/>
      <c r="B92" s="12" t="s">
        <v>137</v>
      </c>
      <c r="C92" s="51">
        <v>0</v>
      </c>
      <c r="D92" s="11">
        <v>300</v>
      </c>
    </row>
    <row r="93" spans="1:4" x14ac:dyDescent="0.25">
      <c r="A93" s="35"/>
      <c r="B93" s="12" t="s">
        <v>129</v>
      </c>
      <c r="C93" s="51">
        <v>40</v>
      </c>
      <c r="D93" s="11">
        <v>130</v>
      </c>
    </row>
    <row r="94" spans="1:4" x14ac:dyDescent="0.25">
      <c r="A94" s="35"/>
      <c r="B94" s="12" t="s">
        <v>138</v>
      </c>
      <c r="C94" s="51">
        <v>495</v>
      </c>
      <c r="D94" s="11">
        <v>583.91</v>
      </c>
    </row>
    <row r="95" spans="1:4" x14ac:dyDescent="0.25">
      <c r="A95" s="35"/>
      <c r="B95" s="12" t="s">
        <v>70</v>
      </c>
      <c r="C95" s="51">
        <v>2601.38</v>
      </c>
      <c r="D95" s="11">
        <v>7546.48</v>
      </c>
    </row>
    <row r="96" spans="1:4" x14ac:dyDescent="0.25">
      <c r="A96" s="35"/>
      <c r="B96" s="12"/>
      <c r="C96" s="51"/>
      <c r="D96" s="11"/>
    </row>
    <row r="97" spans="1:4" x14ac:dyDescent="0.25">
      <c r="A97" s="35"/>
      <c r="B97" s="12" t="s">
        <v>66</v>
      </c>
      <c r="C97" s="51">
        <v>-357.23</v>
      </c>
      <c r="D97" s="11">
        <v>-3020.32</v>
      </c>
    </row>
    <row r="98" spans="1:4" x14ac:dyDescent="0.25">
      <c r="A98" s="35"/>
      <c r="B98" s="12"/>
      <c r="C98" s="51"/>
      <c r="D98" s="11"/>
    </row>
    <row r="99" spans="1:4" x14ac:dyDescent="0.25">
      <c r="A99" s="35"/>
      <c r="B99" s="68" t="s">
        <v>121</v>
      </c>
      <c r="C99" s="51"/>
      <c r="D99" s="11"/>
    </row>
    <row r="100" spans="1:4" ht="12.5" customHeight="1" x14ac:dyDescent="0.25">
      <c r="A100" s="35"/>
      <c r="B100" s="12"/>
      <c r="C100" s="51"/>
      <c r="D100" s="11"/>
    </row>
    <row r="101" spans="1:4" x14ac:dyDescent="0.25">
      <c r="A101" s="35"/>
      <c r="B101" s="12" t="s">
        <v>32</v>
      </c>
      <c r="C101" s="51"/>
      <c r="D101" s="11"/>
    </row>
    <row r="102" spans="1:4" x14ac:dyDescent="0.25">
      <c r="A102" s="35"/>
      <c r="B102" s="12" t="s">
        <v>43</v>
      </c>
      <c r="C102" s="51">
        <v>140</v>
      </c>
      <c r="D102" s="11">
        <v>653.63</v>
      </c>
    </row>
    <row r="103" spans="1:4" x14ac:dyDescent="0.25">
      <c r="A103" s="35"/>
      <c r="B103" s="12" t="s">
        <v>114</v>
      </c>
      <c r="C103" s="51">
        <v>200</v>
      </c>
      <c r="D103" s="11">
        <v>800</v>
      </c>
    </row>
    <row r="104" spans="1:4" x14ac:dyDescent="0.25">
      <c r="A104" s="35"/>
      <c r="B104" s="12" t="s">
        <v>115</v>
      </c>
      <c r="C104" s="51">
        <v>40</v>
      </c>
      <c r="D104" s="11">
        <v>80</v>
      </c>
    </row>
    <row r="105" spans="1:4" x14ac:dyDescent="0.25">
      <c r="A105" s="35"/>
      <c r="B105" s="12" t="s">
        <v>44</v>
      </c>
      <c r="C105" s="51">
        <v>380</v>
      </c>
      <c r="D105" s="11">
        <v>1533.63</v>
      </c>
    </row>
    <row r="106" spans="1:4" x14ac:dyDescent="0.25">
      <c r="A106" s="35"/>
      <c r="B106" s="12"/>
      <c r="C106" s="51"/>
      <c r="D106" s="11"/>
    </row>
    <row r="107" spans="1:4" x14ac:dyDescent="0.25">
      <c r="A107" s="35"/>
      <c r="B107" s="12" t="s">
        <v>69</v>
      </c>
      <c r="C107" s="51"/>
      <c r="D107" s="11"/>
    </row>
    <row r="108" spans="1:4" x14ac:dyDescent="0.25">
      <c r="A108" s="35"/>
      <c r="B108" s="12" t="s">
        <v>49</v>
      </c>
      <c r="C108" s="51">
        <v>480</v>
      </c>
      <c r="D108" s="11">
        <v>1440</v>
      </c>
    </row>
    <row r="109" spans="1:4" x14ac:dyDescent="0.25">
      <c r="A109" s="35"/>
      <c r="B109" s="12" t="s">
        <v>50</v>
      </c>
      <c r="C109" s="51">
        <v>124.45</v>
      </c>
      <c r="D109" s="11">
        <v>461.5</v>
      </c>
    </row>
    <row r="110" spans="1:4" x14ac:dyDescent="0.25">
      <c r="A110" s="35"/>
      <c r="B110" s="12" t="s">
        <v>70</v>
      </c>
      <c r="C110" s="51">
        <v>604.45000000000005</v>
      </c>
      <c r="D110" s="11">
        <v>1901.5</v>
      </c>
    </row>
    <row r="111" spans="1:4" x14ac:dyDescent="0.25">
      <c r="A111" s="35"/>
      <c r="B111" s="12"/>
      <c r="C111" s="51"/>
      <c r="D111" s="11"/>
    </row>
    <row r="112" spans="1:4" x14ac:dyDescent="0.25">
      <c r="A112" s="35"/>
      <c r="B112" s="12" t="s">
        <v>66</v>
      </c>
      <c r="C112" s="51">
        <v>-224.45</v>
      </c>
      <c r="D112" s="11">
        <v>-367.87</v>
      </c>
    </row>
    <row r="113" spans="1:4" ht="16.5" customHeight="1" x14ac:dyDescent="0.25">
      <c r="A113" s="42"/>
      <c r="B113" s="62"/>
      <c r="C113" s="27"/>
      <c r="D113" s="63"/>
    </row>
    <row r="114" spans="1:4" x14ac:dyDescent="0.25">
      <c r="A114" s="41"/>
      <c r="B114" s="64" t="s">
        <v>132</v>
      </c>
      <c r="C114" s="67">
        <f>C15+C47+C70+C97+C112</f>
        <v>-906.12000000000035</v>
      </c>
      <c r="D114" s="69">
        <f>D15+D47+D70+D97+D112</f>
        <v>-4916.2099999999946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46"/>
  <sheetViews>
    <sheetView showGridLines="0" tabSelected="1"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H21" sqref="H21"/>
    </sheetView>
  </sheetViews>
  <sheetFormatPr defaultColWidth="9" defaultRowHeight="10" x14ac:dyDescent="0.2"/>
  <cols>
    <col min="1" max="1" width="1.453125" style="1" customWidth="1"/>
    <col min="2" max="2" width="34.6328125" style="1" customWidth="1"/>
    <col min="3" max="3" width="9.08984375" style="1" customWidth="1"/>
    <col min="4" max="5" width="14.6328125" style="1" customWidth="1"/>
    <col min="6" max="6" width="12.1796875" style="5" customWidth="1"/>
    <col min="7" max="12" width="12.6328125" style="1" customWidth="1"/>
    <col min="13" max="16384" width="9" style="1"/>
  </cols>
  <sheetData>
    <row r="1" spans="1:15" ht="8.4" customHeight="1" x14ac:dyDescent="0.25">
      <c r="A1" s="2"/>
      <c r="B1" s="18"/>
      <c r="C1" s="18"/>
      <c r="D1" s="18"/>
      <c r="E1" s="18"/>
      <c r="F1" s="19"/>
      <c r="G1" s="2"/>
    </row>
    <row r="2" spans="1:15" ht="20.25" customHeight="1" x14ac:dyDescent="0.3">
      <c r="A2" s="41"/>
      <c r="B2" s="73" t="s">
        <v>0</v>
      </c>
      <c r="C2" s="74"/>
      <c r="D2" s="74"/>
      <c r="E2" s="74"/>
      <c r="F2" s="75"/>
    </row>
    <row r="3" spans="1:15" ht="22.5" customHeight="1" x14ac:dyDescent="0.4">
      <c r="A3" s="41"/>
      <c r="B3" s="76" t="s">
        <v>1</v>
      </c>
      <c r="C3" s="77"/>
      <c r="D3" s="77"/>
      <c r="E3" s="77"/>
      <c r="F3" s="78"/>
    </row>
    <row r="4" spans="1:15" ht="11.5" x14ac:dyDescent="0.25">
      <c r="A4" s="41"/>
      <c r="B4" s="70" t="s">
        <v>148</v>
      </c>
      <c r="C4" s="71"/>
      <c r="D4" s="71"/>
      <c r="E4" s="71"/>
      <c r="F4" s="72"/>
    </row>
    <row r="5" spans="1:15" ht="7.5" customHeight="1" x14ac:dyDescent="0.2">
      <c r="A5" s="41"/>
      <c r="B5" s="20"/>
      <c r="C5" s="41"/>
      <c r="D5" s="41"/>
      <c r="E5" s="41"/>
      <c r="F5" s="21"/>
    </row>
    <row r="6" spans="1:15" s="4" customFormat="1" ht="11.25" customHeight="1" x14ac:dyDescent="0.3">
      <c r="A6" s="65"/>
      <c r="B6" s="43"/>
      <c r="C6" s="43"/>
      <c r="D6" s="43"/>
      <c r="E6" s="43"/>
      <c r="F6" s="22"/>
      <c r="G6" s="8"/>
    </row>
    <row r="7" spans="1:15" s="4" customFormat="1" ht="2.15" customHeight="1" x14ac:dyDescent="0.3">
      <c r="A7" s="66"/>
      <c r="B7" s="23"/>
      <c r="C7" s="24"/>
      <c r="D7" s="24"/>
      <c r="E7" s="24"/>
      <c r="F7" s="25"/>
    </row>
    <row r="8" spans="1:15" s="3" customFormat="1" ht="12.75" customHeight="1" x14ac:dyDescent="0.25">
      <c r="A8" s="42"/>
      <c r="B8" s="50" t="s">
        <v>3</v>
      </c>
      <c r="C8" s="10" t="s">
        <v>2</v>
      </c>
      <c r="D8" s="51"/>
      <c r="E8" s="51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5">
      <c r="A9" s="42"/>
      <c r="B9" s="50" t="s">
        <v>4</v>
      </c>
      <c r="C9" s="10" t="s">
        <v>2</v>
      </c>
      <c r="D9" s="51"/>
      <c r="E9" s="51"/>
      <c r="F9" s="11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5">
      <c r="A10" s="42"/>
      <c r="B10" s="50" t="s">
        <v>5</v>
      </c>
      <c r="C10" s="10" t="s">
        <v>2</v>
      </c>
      <c r="D10" s="51">
        <v>14660.22</v>
      </c>
      <c r="E10" s="51"/>
      <c r="F10" s="11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5">
      <c r="A11" s="42"/>
      <c r="B11" s="50" t="s">
        <v>122</v>
      </c>
      <c r="C11" s="10" t="s">
        <v>2</v>
      </c>
      <c r="D11" s="51">
        <v>25538.720000000001</v>
      </c>
      <c r="E11" s="51"/>
      <c r="F11" s="11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5">
      <c r="A12" s="42"/>
      <c r="B12" s="50" t="s">
        <v>6</v>
      </c>
      <c r="C12" s="10" t="s">
        <v>2</v>
      </c>
      <c r="D12" s="51">
        <v>100</v>
      </c>
      <c r="E12" s="51"/>
      <c r="F12" s="11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5">
      <c r="A13" s="42"/>
      <c r="B13" s="50" t="s">
        <v>119</v>
      </c>
      <c r="C13" s="10" t="s">
        <v>2</v>
      </c>
      <c r="D13" s="51">
        <v>200</v>
      </c>
      <c r="E13" s="51"/>
      <c r="F13" s="11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5">
      <c r="A14" s="42"/>
      <c r="B14" s="50" t="s">
        <v>7</v>
      </c>
      <c r="C14" s="10" t="s">
        <v>2</v>
      </c>
      <c r="D14" s="51"/>
      <c r="E14" s="51">
        <v>40498.94</v>
      </c>
      <c r="F14" s="11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5">
      <c r="A15" s="42"/>
      <c r="B15" s="50" t="s">
        <v>8</v>
      </c>
      <c r="C15" s="10" t="s">
        <v>2</v>
      </c>
      <c r="D15" s="51"/>
      <c r="E15" s="51">
        <v>2499.4899999999998</v>
      </c>
      <c r="F15" s="11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5">
      <c r="A16" s="42"/>
      <c r="B16" s="50" t="s">
        <v>9</v>
      </c>
      <c r="C16" s="10" t="s">
        <v>2</v>
      </c>
      <c r="D16" s="51"/>
      <c r="E16" s="51"/>
      <c r="F16" s="11"/>
      <c r="G16" s="7"/>
      <c r="H16" s="6"/>
      <c r="I16" s="6"/>
      <c r="J16" s="6"/>
      <c r="K16" s="6"/>
      <c r="L16" s="6"/>
      <c r="M16" s="6"/>
      <c r="N16" s="6"/>
      <c r="O16" s="6"/>
    </row>
    <row r="17" spans="1:15" s="3" customFormat="1" ht="12.75" customHeight="1" x14ac:dyDescent="0.25">
      <c r="A17" s="42"/>
      <c r="B17" s="50" t="s">
        <v>85</v>
      </c>
      <c r="C17" s="10" t="s">
        <v>2</v>
      </c>
      <c r="D17" s="51">
        <v>144977.67000000001</v>
      </c>
      <c r="E17" s="51"/>
      <c r="F17" s="11"/>
      <c r="G17" s="7"/>
      <c r="H17" s="7"/>
      <c r="I17" s="6"/>
      <c r="J17" s="6"/>
      <c r="K17" s="6"/>
      <c r="L17" s="6"/>
      <c r="M17" s="6"/>
      <c r="N17" s="6"/>
      <c r="O17" s="6"/>
    </row>
    <row r="18" spans="1:15" s="3" customFormat="1" ht="12.75" customHeight="1" x14ac:dyDescent="0.25">
      <c r="A18" s="42"/>
      <c r="B18" s="50" t="s">
        <v>10</v>
      </c>
      <c r="C18" s="10" t="s">
        <v>2</v>
      </c>
      <c r="D18" s="51"/>
      <c r="E18" s="51">
        <v>144977.67000000001</v>
      </c>
      <c r="F18" s="11"/>
      <c r="G18" s="7"/>
      <c r="H18" s="17"/>
      <c r="I18" s="16"/>
      <c r="J18" s="6"/>
      <c r="K18" s="6"/>
      <c r="L18" s="6"/>
      <c r="M18" s="6"/>
      <c r="N18" s="6"/>
      <c r="O18" s="6"/>
    </row>
    <row r="19" spans="1:15" s="3" customFormat="1" ht="12.75" customHeight="1" x14ac:dyDescent="0.25">
      <c r="A19" s="42"/>
      <c r="B19" s="50" t="s">
        <v>11</v>
      </c>
      <c r="C19" s="10" t="s">
        <v>2</v>
      </c>
      <c r="D19" s="51"/>
      <c r="E19" s="51"/>
      <c r="F19" s="11"/>
      <c r="G19" s="7"/>
      <c r="H19" s="6"/>
      <c r="I19" s="6"/>
      <c r="J19" s="6"/>
      <c r="K19" s="6"/>
      <c r="L19" s="6"/>
      <c r="M19" s="6"/>
      <c r="N19" s="6"/>
      <c r="O19" s="6"/>
    </row>
    <row r="20" spans="1:15" s="3" customFormat="1" ht="12.75" customHeight="1" x14ac:dyDescent="0.25">
      <c r="A20" s="42"/>
      <c r="B20" s="50" t="s">
        <v>11</v>
      </c>
      <c r="C20" s="10" t="s">
        <v>2</v>
      </c>
      <c r="D20" s="51">
        <v>1901.27</v>
      </c>
      <c r="E20" s="51"/>
      <c r="F20" s="11"/>
      <c r="G20" s="7"/>
      <c r="H20" s="6"/>
      <c r="I20" s="6"/>
      <c r="J20" s="6"/>
      <c r="K20" s="6"/>
      <c r="L20" s="6"/>
      <c r="M20" s="6"/>
      <c r="N20" s="6"/>
      <c r="O20" s="6"/>
    </row>
    <row r="21" spans="1:15" s="3" customFormat="1" ht="12.75" customHeight="1" x14ac:dyDescent="0.25">
      <c r="A21" s="42"/>
      <c r="B21" s="50" t="s">
        <v>12</v>
      </c>
      <c r="C21" s="10" t="s">
        <v>2</v>
      </c>
      <c r="D21" s="51"/>
      <c r="E21" s="51">
        <v>5011.58</v>
      </c>
      <c r="F21" s="11"/>
      <c r="G21" s="7"/>
      <c r="H21" s="6"/>
      <c r="I21" s="6"/>
      <c r="J21" s="6"/>
      <c r="K21" s="6"/>
      <c r="L21" s="6"/>
      <c r="M21" s="6"/>
      <c r="N21" s="6"/>
      <c r="O21" s="6"/>
    </row>
    <row r="22" spans="1:15" s="3" customFormat="1" ht="12.75" customHeight="1" x14ac:dyDescent="0.25">
      <c r="A22" s="42"/>
      <c r="B22" s="50" t="s">
        <v>13</v>
      </c>
      <c r="C22" s="10" t="s">
        <v>2</v>
      </c>
      <c r="D22" s="51"/>
      <c r="E22" s="51">
        <v>-2596.23</v>
      </c>
      <c r="F22" s="11"/>
      <c r="G22" s="7"/>
      <c r="H22" s="6"/>
      <c r="I22" s="6"/>
      <c r="J22" s="6"/>
      <c r="K22" s="6"/>
      <c r="L22" s="6"/>
      <c r="M22" s="6"/>
      <c r="N22" s="6"/>
      <c r="O22" s="6"/>
    </row>
    <row r="23" spans="1:15" s="3" customFormat="1" ht="12.75" customHeight="1" x14ac:dyDescent="0.25">
      <c r="A23" s="42"/>
      <c r="B23" s="50" t="s">
        <v>107</v>
      </c>
      <c r="C23" s="10" t="s">
        <v>2</v>
      </c>
      <c r="D23" s="51">
        <v>30088.44</v>
      </c>
      <c r="E23" s="51"/>
      <c r="F23" s="11"/>
      <c r="G23" s="7"/>
      <c r="H23" s="6"/>
      <c r="I23" s="6"/>
      <c r="J23" s="6"/>
      <c r="K23" s="6"/>
      <c r="L23" s="6"/>
      <c r="M23" s="6"/>
      <c r="N23" s="6"/>
      <c r="O23" s="6"/>
    </row>
    <row r="24" spans="1:15" s="3" customFormat="1" ht="12.75" customHeight="1" x14ac:dyDescent="0.25">
      <c r="A24" s="42"/>
      <c r="B24" s="50" t="s">
        <v>112</v>
      </c>
      <c r="C24" s="10" t="s">
        <v>2</v>
      </c>
      <c r="D24" s="51">
        <v>-9500</v>
      </c>
      <c r="E24" s="51"/>
      <c r="F24" s="11"/>
      <c r="G24" s="7"/>
      <c r="H24" s="6"/>
      <c r="I24" s="6"/>
      <c r="J24" s="6"/>
      <c r="K24" s="6"/>
      <c r="L24" s="6"/>
      <c r="M24" s="6"/>
      <c r="N24" s="6"/>
      <c r="O24" s="6"/>
    </row>
    <row r="25" spans="1:15" s="3" customFormat="1" ht="12.75" customHeight="1" x14ac:dyDescent="0.25">
      <c r="A25" s="42"/>
      <c r="B25" s="50" t="s">
        <v>14</v>
      </c>
      <c r="C25" s="10" t="s">
        <v>2</v>
      </c>
      <c r="D25" s="51"/>
      <c r="E25" s="51"/>
      <c r="F25" s="11">
        <v>212881.16</v>
      </c>
      <c r="G25" s="7"/>
      <c r="H25" s="6"/>
      <c r="I25" s="6"/>
      <c r="J25" s="6"/>
      <c r="K25" s="6"/>
      <c r="L25" s="6"/>
      <c r="M25" s="6"/>
      <c r="N25" s="6"/>
      <c r="O25" s="6"/>
    </row>
    <row r="26" spans="1:15" s="3" customFormat="1" ht="12.75" customHeight="1" x14ac:dyDescent="0.25">
      <c r="A26" s="42"/>
      <c r="B26" s="50" t="s">
        <v>15</v>
      </c>
      <c r="C26" s="10" t="s">
        <v>2</v>
      </c>
      <c r="D26" s="51"/>
      <c r="E26" s="51"/>
      <c r="F26" s="11"/>
      <c r="G26" s="7"/>
      <c r="H26" s="6"/>
      <c r="I26" s="6"/>
      <c r="J26" s="6"/>
      <c r="K26" s="6"/>
      <c r="L26" s="6"/>
      <c r="M26" s="6"/>
      <c r="N26" s="6"/>
      <c r="O26" s="6"/>
    </row>
    <row r="27" spans="1:15" s="3" customFormat="1" ht="12.75" customHeight="1" x14ac:dyDescent="0.25">
      <c r="A27" s="42"/>
      <c r="B27" s="50" t="s">
        <v>16</v>
      </c>
      <c r="C27" s="10" t="s">
        <v>2</v>
      </c>
      <c r="D27" s="51"/>
      <c r="E27" s="51"/>
      <c r="F27" s="11"/>
      <c r="G27" s="7"/>
      <c r="H27" s="6"/>
      <c r="I27" s="6"/>
      <c r="J27" s="6"/>
      <c r="K27" s="6"/>
      <c r="L27" s="6"/>
      <c r="M27" s="6"/>
      <c r="N27" s="6"/>
      <c r="O27" s="6"/>
    </row>
    <row r="28" spans="1:15" s="3" customFormat="1" ht="12.75" customHeight="1" x14ac:dyDescent="0.25">
      <c r="A28" s="42"/>
      <c r="B28" s="50" t="s">
        <v>17</v>
      </c>
      <c r="C28" s="10" t="s">
        <v>2</v>
      </c>
      <c r="D28" s="51">
        <v>2588.04</v>
      </c>
      <c r="E28" s="51"/>
      <c r="F28" s="11"/>
      <c r="G28" s="7"/>
      <c r="H28" s="6"/>
      <c r="I28" s="6"/>
      <c r="J28" s="6"/>
      <c r="K28" s="6"/>
      <c r="L28" s="6"/>
      <c r="M28" s="6"/>
      <c r="N28" s="6"/>
      <c r="O28" s="6"/>
    </row>
    <row r="29" spans="1:15" s="3" customFormat="1" ht="12.75" customHeight="1" x14ac:dyDescent="0.25">
      <c r="A29" s="42"/>
      <c r="B29" s="50" t="s">
        <v>18</v>
      </c>
      <c r="C29" s="10" t="s">
        <v>2</v>
      </c>
      <c r="D29" s="51">
        <v>6305.73</v>
      </c>
      <c r="E29" s="51"/>
      <c r="F29" s="11"/>
      <c r="G29" s="7"/>
      <c r="H29" s="6"/>
      <c r="I29" s="6"/>
      <c r="J29" s="6"/>
      <c r="K29" s="6"/>
      <c r="L29" s="6"/>
      <c r="M29" s="6"/>
      <c r="N29" s="6"/>
      <c r="O29" s="6"/>
    </row>
    <row r="30" spans="1:15" s="3" customFormat="1" ht="12.75" customHeight="1" x14ac:dyDescent="0.25">
      <c r="A30" s="42"/>
      <c r="B30" s="50" t="s">
        <v>19</v>
      </c>
      <c r="C30" s="10" t="s">
        <v>2</v>
      </c>
      <c r="D30" s="51">
        <v>380</v>
      </c>
      <c r="E30" s="51"/>
      <c r="F30" s="11"/>
      <c r="G30" s="7"/>
      <c r="H30" s="6"/>
      <c r="I30" s="6"/>
      <c r="J30" s="6"/>
      <c r="K30" s="6"/>
      <c r="L30" s="6"/>
      <c r="M30" s="6"/>
      <c r="N30" s="6"/>
      <c r="O30" s="6"/>
    </row>
    <row r="31" spans="1:15" s="3" customFormat="1" ht="12.75" customHeight="1" x14ac:dyDescent="0.25">
      <c r="A31" s="42"/>
      <c r="B31" s="50" t="s">
        <v>118</v>
      </c>
      <c r="C31" s="10" t="s">
        <v>2</v>
      </c>
      <c r="D31" s="51">
        <v>20068.18</v>
      </c>
      <c r="E31" s="51"/>
      <c r="F31" s="11"/>
      <c r="G31" s="7"/>
      <c r="H31" s="6"/>
      <c r="I31" s="6"/>
      <c r="J31" s="6"/>
      <c r="K31" s="6"/>
      <c r="L31" s="6"/>
      <c r="M31" s="6"/>
      <c r="N31" s="6"/>
      <c r="O31" s="6"/>
    </row>
    <row r="32" spans="1:15" s="3" customFormat="1" ht="12.75" customHeight="1" x14ac:dyDescent="0.25">
      <c r="A32" s="42"/>
      <c r="B32" s="50" t="s">
        <v>102</v>
      </c>
      <c r="C32" s="10" t="s">
        <v>2</v>
      </c>
      <c r="D32" s="51">
        <v>2014.79</v>
      </c>
      <c r="E32" s="51"/>
      <c r="F32" s="11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5">
      <c r="A33" s="42"/>
      <c r="B33" s="50" t="s">
        <v>20</v>
      </c>
      <c r="C33" s="10" t="s">
        <v>2</v>
      </c>
      <c r="D33" s="51"/>
      <c r="E33" s="51">
        <v>31356.74</v>
      </c>
      <c r="F33" s="11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5">
      <c r="A34" s="42"/>
      <c r="B34" s="50" t="s">
        <v>90</v>
      </c>
      <c r="C34" s="10" t="s">
        <v>2</v>
      </c>
      <c r="D34" s="51"/>
      <c r="E34" s="51"/>
      <c r="F34" s="11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5">
      <c r="A35" s="42"/>
      <c r="B35" s="50" t="s">
        <v>91</v>
      </c>
      <c r="C35" s="10" t="s">
        <v>2</v>
      </c>
      <c r="D35" s="51">
        <v>603.23</v>
      </c>
      <c r="E35" s="51"/>
      <c r="F35" s="11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5">
      <c r="A36" s="42"/>
      <c r="B36" s="50" t="s">
        <v>92</v>
      </c>
      <c r="C36" s="10" t="s">
        <v>2</v>
      </c>
      <c r="D36" s="51">
        <v>-1070.05</v>
      </c>
      <c r="E36" s="51"/>
      <c r="F36" s="11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5">
      <c r="A37" s="42"/>
      <c r="B37" s="50" t="s">
        <v>93</v>
      </c>
      <c r="C37" s="10" t="s">
        <v>2</v>
      </c>
      <c r="D37" s="51"/>
      <c r="E37" s="51">
        <v>-466.82</v>
      </c>
      <c r="F37" s="11"/>
      <c r="G37" s="7"/>
      <c r="H37" s="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5">
      <c r="A38" s="42"/>
      <c r="B38" s="50" t="s">
        <v>21</v>
      </c>
      <c r="C38" s="10" t="s">
        <v>2</v>
      </c>
      <c r="D38" s="51"/>
      <c r="E38" s="51"/>
      <c r="F38" s="11">
        <v>30889.919999999998</v>
      </c>
      <c r="G38" s="7"/>
      <c r="H38" s="1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5">
      <c r="A39" s="42"/>
      <c r="B39" s="50" t="s">
        <v>22</v>
      </c>
      <c r="C39" s="10"/>
      <c r="D39" s="51"/>
      <c r="E39" s="51"/>
      <c r="F39" s="11">
        <v>181991.24</v>
      </c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5">
      <c r="A40" s="42"/>
      <c r="B40" s="50" t="s">
        <v>23</v>
      </c>
      <c r="C40" s="10" t="s">
        <v>2</v>
      </c>
      <c r="D40" s="51"/>
      <c r="E40" s="51"/>
      <c r="F40" s="11"/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5">
      <c r="A41" s="42"/>
      <c r="B41" s="50" t="s">
        <v>24</v>
      </c>
      <c r="C41" s="10" t="s">
        <v>2</v>
      </c>
      <c r="D41" s="51"/>
      <c r="E41" s="51">
        <v>186907.45</v>
      </c>
      <c r="F41" s="11"/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5">
      <c r="A42" s="42"/>
      <c r="B42" s="50" t="s">
        <v>25</v>
      </c>
      <c r="C42" s="10" t="s">
        <v>2</v>
      </c>
      <c r="D42" s="51"/>
      <c r="E42" s="51">
        <v>-4916.21</v>
      </c>
      <c r="F42" s="11"/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5">
      <c r="A43" s="42"/>
      <c r="B43" s="50" t="s">
        <v>26</v>
      </c>
      <c r="C43" s="10" t="s">
        <v>2</v>
      </c>
      <c r="D43" s="51"/>
      <c r="E43" s="51"/>
      <c r="F43" s="11">
        <v>181991.24</v>
      </c>
      <c r="G43" s="7"/>
      <c r="H43" s="6"/>
      <c r="I43" s="6"/>
      <c r="J43" s="6"/>
      <c r="K43" s="6"/>
      <c r="L43" s="6"/>
      <c r="M43" s="6"/>
      <c r="N43" s="6"/>
      <c r="O43" s="6"/>
    </row>
    <row r="44" spans="1:15" ht="11.5" x14ac:dyDescent="0.2">
      <c r="A44" s="42"/>
      <c r="B44" s="50"/>
      <c r="C44" s="10"/>
      <c r="D44" s="51"/>
      <c r="E44" s="51"/>
      <c r="F44" s="11"/>
    </row>
    <row r="45" spans="1:15" ht="11.5" x14ac:dyDescent="0.2">
      <c r="A45" s="42"/>
      <c r="B45" s="26"/>
      <c r="C45" s="27"/>
      <c r="D45" s="27"/>
      <c r="E45" s="27"/>
      <c r="F45" s="36"/>
    </row>
    <row r="46" spans="1:15" x14ac:dyDescent="0.2">
      <c r="A46" s="41"/>
      <c r="B46" s="46"/>
      <c r="C46" s="9"/>
      <c r="D46" s="9"/>
      <c r="E46" s="9"/>
      <c r="F46" s="2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topLeftCell="A6" workbookViewId="0">
      <selection activeCell="B35" sqref="B35"/>
    </sheetView>
  </sheetViews>
  <sheetFormatPr defaultRowHeight="12.5" x14ac:dyDescent="0.25"/>
  <cols>
    <col min="1" max="1" width="1.54296875" customWidth="1"/>
    <col min="2" max="2" width="24.54296875" customWidth="1"/>
    <col min="3" max="7" width="10.90625" customWidth="1"/>
    <col min="9" max="9" width="10.08984375" bestFit="1" customWidth="1"/>
  </cols>
  <sheetData>
    <row r="1" spans="1:7" ht="7.75" customHeight="1" x14ac:dyDescent="0.25">
      <c r="A1" s="2"/>
      <c r="B1" s="18"/>
      <c r="C1" s="29"/>
      <c r="D1" s="2"/>
      <c r="E1" s="2"/>
      <c r="F1" s="30"/>
      <c r="G1" s="30"/>
    </row>
    <row r="2" spans="1:7" ht="13" x14ac:dyDescent="0.3">
      <c r="A2" s="41"/>
      <c r="B2" s="73" t="s">
        <v>0</v>
      </c>
      <c r="C2" s="74"/>
      <c r="D2" s="74"/>
      <c r="E2" s="74"/>
      <c r="F2" s="74"/>
      <c r="G2" s="75"/>
    </row>
    <row r="3" spans="1:7" ht="20" x14ac:dyDescent="0.4">
      <c r="A3" s="41"/>
      <c r="B3" s="76" t="s">
        <v>73</v>
      </c>
      <c r="C3" s="77"/>
      <c r="D3" s="77"/>
      <c r="E3" s="77"/>
      <c r="F3" s="77"/>
      <c r="G3" s="78"/>
    </row>
    <row r="4" spans="1:7" x14ac:dyDescent="0.25">
      <c r="A4" s="41"/>
      <c r="B4" s="70"/>
      <c r="C4" s="71"/>
      <c r="D4" s="71"/>
      <c r="E4" s="71"/>
      <c r="F4" s="71"/>
      <c r="G4" s="72"/>
    </row>
    <row r="5" spans="1:7" x14ac:dyDescent="0.25">
      <c r="A5" s="41"/>
      <c r="B5" s="20"/>
      <c r="C5" s="31"/>
      <c r="D5" s="41"/>
      <c r="E5" s="41"/>
      <c r="F5" s="53"/>
      <c r="G5" s="32"/>
    </row>
    <row r="6" spans="1:7" ht="13" x14ac:dyDescent="0.3">
      <c r="A6" s="8"/>
      <c r="B6" s="43" t="s">
        <v>74</v>
      </c>
      <c r="C6" s="43" t="s">
        <v>75</v>
      </c>
      <c r="D6" s="43" t="s">
        <v>109</v>
      </c>
      <c r="E6" s="43" t="s">
        <v>76</v>
      </c>
      <c r="F6" s="43" t="s">
        <v>77</v>
      </c>
      <c r="G6" s="43" t="s">
        <v>78</v>
      </c>
    </row>
    <row r="7" spans="1:7" ht="13" x14ac:dyDescent="0.3">
      <c r="A7" s="4"/>
      <c r="B7" s="23"/>
      <c r="C7" s="24"/>
      <c r="D7" s="24"/>
      <c r="E7" s="24"/>
      <c r="F7" s="24"/>
      <c r="G7" s="56"/>
    </row>
    <row r="8" spans="1:7" x14ac:dyDescent="0.25">
      <c r="A8" s="42"/>
      <c r="B8" s="50" t="s">
        <v>120</v>
      </c>
      <c r="C8" s="38">
        <v>300</v>
      </c>
      <c r="D8" s="38">
        <v>0</v>
      </c>
      <c r="E8" s="38">
        <v>0</v>
      </c>
      <c r="F8" s="38">
        <v>0</v>
      </c>
      <c r="G8" s="39">
        <v>300</v>
      </c>
    </row>
    <row r="9" spans="1:7" s="37" customFormat="1" x14ac:dyDescent="0.25">
      <c r="A9" s="42"/>
      <c r="B9" s="50" t="s">
        <v>79</v>
      </c>
      <c r="C9" s="38">
        <v>1481.27</v>
      </c>
      <c r="D9" s="38">
        <v>204.73</v>
      </c>
      <c r="E9" s="38">
        <v>0</v>
      </c>
      <c r="F9" s="38">
        <v>0</v>
      </c>
      <c r="G9" s="39">
        <v>1276.54</v>
      </c>
    </row>
    <row r="10" spans="1:7" x14ac:dyDescent="0.25">
      <c r="A10" s="42"/>
      <c r="B10" s="50" t="s">
        <v>123</v>
      </c>
      <c r="C10" s="38">
        <v>120</v>
      </c>
      <c r="D10" s="38">
        <v>0</v>
      </c>
      <c r="E10" s="38">
        <v>0</v>
      </c>
      <c r="F10" s="38">
        <v>0</v>
      </c>
      <c r="G10" s="39">
        <v>120</v>
      </c>
    </row>
    <row r="11" spans="1:7" s="37" customFormat="1" x14ac:dyDescent="0.25">
      <c r="A11" s="42"/>
      <c r="B11" s="40" t="s">
        <v>80</v>
      </c>
      <c r="C11" s="38">
        <f>SUM(C8:C10)</f>
        <v>1901.27</v>
      </c>
      <c r="D11" s="38">
        <f>SUM(D8:D10)</f>
        <v>204.73</v>
      </c>
      <c r="E11" s="38">
        <f>SUM(E8:E10)</f>
        <v>0</v>
      </c>
      <c r="F11" s="38">
        <f>SUM(F8:F10)</f>
        <v>0</v>
      </c>
      <c r="G11" s="39">
        <f>SUM(G8:G10)</f>
        <v>1696.54</v>
      </c>
    </row>
    <row r="12" spans="1:7" s="37" customFormat="1" x14ac:dyDescent="0.25">
      <c r="A12" s="42"/>
      <c r="B12" s="40"/>
      <c r="C12" s="38"/>
      <c r="D12" s="59"/>
      <c r="E12" s="59"/>
      <c r="F12" s="59"/>
      <c r="G12" s="60"/>
    </row>
    <row r="13" spans="1:7" s="37" customFormat="1" x14ac:dyDescent="0.25">
      <c r="A13" s="42"/>
      <c r="B13" s="26"/>
      <c r="C13" s="57"/>
      <c r="D13" s="57"/>
      <c r="E13" s="57"/>
      <c r="F13" s="57"/>
      <c r="G13" s="58"/>
    </row>
    <row r="14" spans="1:7" s="37" customFormat="1" x14ac:dyDescent="0.25">
      <c r="A14" s="41"/>
      <c r="B14" s="46"/>
      <c r="C14" s="47"/>
      <c r="D14" s="48"/>
      <c r="E14" s="48"/>
      <c r="F14" s="55"/>
      <c r="G14" s="49"/>
    </row>
    <row r="15" spans="1:7" x14ac:dyDescent="0.25">
      <c r="A15" s="2"/>
      <c r="B15" s="18"/>
      <c r="C15" s="29"/>
      <c r="D15" s="2"/>
      <c r="E15" s="2"/>
      <c r="F15" s="30"/>
      <c r="G15" s="30"/>
    </row>
    <row r="16" spans="1:7" ht="13" x14ac:dyDescent="0.3">
      <c r="A16" s="41"/>
      <c r="B16" s="73" t="s">
        <v>0</v>
      </c>
      <c r="C16" s="74"/>
      <c r="D16" s="74"/>
      <c r="E16" s="74"/>
      <c r="F16" s="74"/>
      <c r="G16" s="75"/>
    </row>
    <row r="17" spans="1:7" ht="20" x14ac:dyDescent="0.4">
      <c r="A17" s="41"/>
      <c r="B17" s="76" t="s">
        <v>81</v>
      </c>
      <c r="C17" s="77"/>
      <c r="D17" s="77"/>
      <c r="E17" s="77"/>
      <c r="F17" s="77"/>
      <c r="G17" s="78"/>
    </row>
    <row r="18" spans="1:7" x14ac:dyDescent="0.25">
      <c r="A18" s="41"/>
      <c r="B18" s="70"/>
      <c r="C18" s="71"/>
      <c r="D18" s="71"/>
      <c r="E18" s="71"/>
      <c r="F18" s="71"/>
      <c r="G18" s="72"/>
    </row>
    <row r="19" spans="1:7" x14ac:dyDescent="0.25">
      <c r="A19" s="41"/>
      <c r="B19" s="20"/>
      <c r="C19" s="31"/>
      <c r="D19" s="41"/>
      <c r="E19" s="41"/>
      <c r="F19" s="53"/>
      <c r="G19" s="32"/>
    </row>
    <row r="20" spans="1:7" ht="13" x14ac:dyDescent="0.3">
      <c r="A20" s="8"/>
      <c r="B20" s="43" t="s">
        <v>74</v>
      </c>
      <c r="C20" s="43" t="s">
        <v>75</v>
      </c>
      <c r="D20" s="43" t="s">
        <v>109</v>
      </c>
      <c r="E20" s="43" t="s">
        <v>76</v>
      </c>
      <c r="F20" s="43" t="s">
        <v>77</v>
      </c>
      <c r="G20" s="43" t="s">
        <v>78</v>
      </c>
    </row>
    <row r="21" spans="1:7" ht="13" x14ac:dyDescent="0.3">
      <c r="A21" s="4"/>
      <c r="B21" s="23"/>
      <c r="C21" s="24"/>
      <c r="D21" s="24"/>
      <c r="E21" s="24"/>
      <c r="F21" s="24"/>
      <c r="G21" s="56"/>
    </row>
    <row r="22" spans="1:7" x14ac:dyDescent="0.25">
      <c r="A22" s="42"/>
      <c r="B22" s="50" t="s">
        <v>142</v>
      </c>
      <c r="C22" s="38">
        <v>742.5</v>
      </c>
      <c r="D22" s="38">
        <v>371.25</v>
      </c>
      <c r="E22" s="38">
        <v>0</v>
      </c>
      <c r="F22" s="38">
        <v>0</v>
      </c>
      <c r="G22" s="39">
        <v>371.25</v>
      </c>
    </row>
    <row r="23" spans="1:7" s="37" customFormat="1" x14ac:dyDescent="0.25">
      <c r="A23" s="42"/>
      <c r="B23" s="50" t="s">
        <v>133</v>
      </c>
      <c r="C23" s="38">
        <v>635.69000000000005</v>
      </c>
      <c r="D23" s="38">
        <v>635.69000000000005</v>
      </c>
      <c r="E23" s="38">
        <v>0</v>
      </c>
      <c r="F23" s="38">
        <v>0</v>
      </c>
      <c r="G23" s="39">
        <v>0</v>
      </c>
    </row>
    <row r="24" spans="1:7" s="37" customFormat="1" x14ac:dyDescent="0.25">
      <c r="A24" s="42"/>
      <c r="B24" s="50" t="s">
        <v>149</v>
      </c>
      <c r="C24" s="38">
        <v>480</v>
      </c>
      <c r="D24" s="38">
        <v>480</v>
      </c>
      <c r="E24" s="38">
        <v>0</v>
      </c>
      <c r="F24" s="38">
        <v>0</v>
      </c>
      <c r="G24" s="39">
        <v>0</v>
      </c>
    </row>
    <row r="25" spans="1:7" s="37" customFormat="1" x14ac:dyDescent="0.25">
      <c r="A25" s="42"/>
      <c r="B25" s="50" t="s">
        <v>124</v>
      </c>
      <c r="C25" s="38">
        <v>551.1</v>
      </c>
      <c r="D25" s="38">
        <v>551.1</v>
      </c>
      <c r="E25" s="38">
        <v>0</v>
      </c>
      <c r="F25" s="38">
        <v>0</v>
      </c>
      <c r="G25" s="39">
        <v>0</v>
      </c>
    </row>
    <row r="26" spans="1:7" s="37" customFormat="1" x14ac:dyDescent="0.25">
      <c r="A26" s="42"/>
      <c r="B26" s="50" t="s">
        <v>143</v>
      </c>
      <c r="C26" s="38">
        <v>178.75</v>
      </c>
      <c r="D26" s="38">
        <v>0</v>
      </c>
      <c r="E26" s="38">
        <v>0</v>
      </c>
      <c r="F26" s="38">
        <v>0</v>
      </c>
      <c r="G26" s="39">
        <v>178.75</v>
      </c>
    </row>
    <row r="27" spans="1:7" x14ac:dyDescent="0.25">
      <c r="B27" s="40" t="s">
        <v>80</v>
      </c>
      <c r="C27" s="38">
        <f>SUM(C22:C26)</f>
        <v>2588.04</v>
      </c>
      <c r="D27" s="38">
        <f>SUM(D22:D26)</f>
        <v>2038.04</v>
      </c>
      <c r="E27" s="38">
        <f>SUM(E22:E26)</f>
        <v>0</v>
      </c>
      <c r="F27" s="38">
        <f>SUM(F22:F26)</f>
        <v>0</v>
      </c>
      <c r="G27" s="39">
        <f>SUM(G22:G26)</f>
        <v>550</v>
      </c>
    </row>
    <row r="28" spans="1:7" x14ac:dyDescent="0.25">
      <c r="B28" s="40"/>
      <c r="C28" s="38"/>
      <c r="D28" s="38"/>
      <c r="E28" s="38"/>
      <c r="F28" s="38"/>
      <c r="G28" s="39"/>
    </row>
    <row r="29" spans="1:7" x14ac:dyDescent="0.25">
      <c r="B29" s="26"/>
      <c r="C29" s="57"/>
      <c r="D29" s="57"/>
      <c r="E29" s="57"/>
      <c r="F29" s="57"/>
      <c r="G29" s="58"/>
    </row>
    <row r="30" spans="1:7" x14ac:dyDescent="0.25">
      <c r="B30" s="46"/>
      <c r="C30" s="47"/>
      <c r="D30" s="48"/>
      <c r="E30" s="48"/>
      <c r="F30" s="55"/>
      <c r="G30" s="49"/>
    </row>
  </sheetData>
  <mergeCells count="6">
    <mergeCell ref="B18:G18"/>
    <mergeCell ref="B16:G16"/>
    <mergeCell ref="B17:G17"/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Month P&amp;L with budget</vt:lpstr>
      <vt:lpstr>YTD with budget</vt:lpstr>
      <vt:lpstr>Activity P&amp;L</vt:lpstr>
      <vt:lpstr>Balance sheet</vt:lpstr>
      <vt:lpstr>Debtors &amp; creditors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Boyd</cp:lastModifiedBy>
  <cp:lastPrinted>2013-09-24T22:18:11Z</cp:lastPrinted>
  <dcterms:created xsi:type="dcterms:W3CDTF">1997-08-18T19:59:51Z</dcterms:created>
  <dcterms:modified xsi:type="dcterms:W3CDTF">2022-11-05T11:09:48Z</dcterms:modified>
</cp:coreProperties>
</file>